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ZNinJHAHHt4U0hhWeK+rdIfjxIynmXtiPIfRsmtZj+iJnNSCZCRF+16EuDK06OgdXgCiXRTeLhYqp6c0UGFRjw==" workbookSaltValue="Ey3e6iqD0op6dJ3kc3rfow==" workbookSpinCount="100000" lockStructure="1"/>
  <bookViews>
    <workbookView xWindow="0" yWindow="0" windowWidth="28800" windowHeight="13500"/>
  </bookViews>
  <sheets>
    <sheet name="Deckblatt" sheetId="1" r:id="rId1"/>
    <sheet name="Erstattungsbetrag" sheetId="6" r:id="rId2"/>
  </sheets>
  <definedNames>
    <definedName name="_xlnm.Print_Area" localSheetId="0">Deckblatt!$A$1:$P$41</definedName>
    <definedName name="_xlnm.Print_Area" localSheetId="1">Erstattungsbetrag!$A$1:$M$61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6" l="1"/>
  <c r="J24" i="6"/>
  <c r="J25" i="6"/>
  <c r="L25" i="6" s="1"/>
  <c r="L27" i="6"/>
  <c r="L28" i="6"/>
  <c r="L29" i="6"/>
  <c r="L30" i="6"/>
  <c r="L31" i="6"/>
  <c r="L32" i="6"/>
  <c r="L33" i="6"/>
  <c r="J26" i="6" l="1"/>
  <c r="L26" i="6" s="1"/>
  <c r="J27" i="6"/>
  <c r="J28" i="6"/>
  <c r="J29" i="6"/>
  <c r="J30" i="6"/>
  <c r="J31" i="6"/>
  <c r="J32" i="6"/>
  <c r="J33" i="6"/>
  <c r="L43" i="6" l="1"/>
  <c r="H34" i="6"/>
  <c r="F34" i="6"/>
  <c r="K34" i="1" l="1"/>
  <c r="L34" i="6" l="1"/>
  <c r="K33" i="1" s="1"/>
  <c r="K35" i="1" s="1"/>
</calcChain>
</file>

<file path=xl/sharedStrings.xml><?xml version="1.0" encoding="utf-8"?>
<sst xmlns="http://schemas.openxmlformats.org/spreadsheetml/2006/main" count="78" uniqueCount="74">
  <si>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</si>
  <si>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</si>
  <si>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</si>
  <si>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</si>
  <si>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</si>
  <si>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</si>
  <si>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</si>
  <si>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</si>
  <si>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</si>
  <si>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</si>
  <si>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</si>
  <si>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</si>
  <si>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</si>
  <si>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Angebot zur Unterstützung im Alltag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</si>
  <si>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</si>
  <si>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</si>
  <si>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</si>
  <si>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</si>
  <si>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</si>
  <si>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</si>
  <si>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</si>
  <si>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</si>
  <si>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</si>
  <si>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</si>
  <si>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</si>
  <si>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</si>
  <si>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</si>
  <si>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</si>
  <si>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gesamt</t>
  </si>
  <si>
    <t>1. Antrag beim öffentlichen Gesundheitsdienst (ÖGD) zur Feststellung der erstattungsfähigen Testmenge</t>
  </si>
  <si>
    <t>Angaben zum Träger der Pflegeeinrichtung
bzw. zum Anbieter des Angebots 
zur Unterstützung im Alltag</t>
  </si>
  <si>
    <t>Erstattungsbetrag für die Durchführung der PoC-Antigen-Testungen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</si>
  <si>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</si>
  <si>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</si>
  <si>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t>IK</t>
  </si>
  <si>
    <t>Berechnung des Erstattungsbetrags</t>
  </si>
  <si>
    <t>Anzahl
durchgeführter
Testungen</t>
  </si>
  <si>
    <t xml:space="preserve">⇒ er die Erstattungspauschale für zusätzliche Aufwendungen im Zusammenhang mit der Durchführung der Testungen nur für tatsächlich genutzte Tests geltend macht </t>
  </si>
  <si>
    <t>⇒ er den geltend gemachten Erstattungsbetrag für PoC-Antigen-Testungen (Sach- und Personalaufwendungen) nicht auch bei anderen Pflegekassen oder Landesverbänden
    der Pflegekassen geltend macht</t>
  </si>
  <si>
    <t>⇒ er weder die ihm erstatteten Aufwendungen noch evtl. darüberhinausgehende Aufwendungen für PoC-Antigen-Testungen mit Ausnahme der notwendigen zusätzlichen
    Schutzausrüstung über das Kostenerstattungsverfahren nach § 150 Absatz 2 oder Absatz 5a SGB XI geltend macht</t>
  </si>
  <si>
    <r>
      <t>Bestell-
datum</t>
    </r>
    <r>
      <rPr>
        <vertAlign val="superscript"/>
        <sz val="11"/>
        <color rgb="FFFF0000"/>
        <rFont val="Lucida Sans Unicode"/>
        <family val="2"/>
      </rPr>
      <t>1</t>
    </r>
  </si>
  <si>
    <t>2. Berechnung des Erstattungsbetrags für Beschaffungskosten</t>
  </si>
  <si>
    <t>3. Berechnung des Erstattungsbetrags für Durchführungskosten</t>
  </si>
  <si>
    <t>Vorname</t>
  </si>
  <si>
    <t>Name</t>
  </si>
  <si>
    <t>Funktion</t>
  </si>
  <si>
    <t xml:space="preserve">⇒ er Änderungen der der Geltendmachung zugrundeliegenden Sachverhalte, z. B. beim Vorliegen der ÖGD-Feststellung unverzüglich der Pflegekasse anzeigt, die den 
    Erstattungsbetrag auszahlt. </t>
  </si>
  <si>
    <t>Erstattungsbetrag
(in €)</t>
  </si>
  <si>
    <t>vom</t>
  </si>
  <si>
    <t>bis zum</t>
  </si>
  <si>
    <r>
      <t>Bestellte Testmenge für den Zeitraum</t>
    </r>
    <r>
      <rPr>
        <vertAlign val="superscript"/>
        <sz val="11"/>
        <color rgb="FFC00000"/>
        <rFont val="Lucida Sans Unicode"/>
        <family val="2"/>
      </rPr>
      <t>1</t>
    </r>
  </si>
  <si>
    <t>Erstattungsbetrag
(in €)
Maximal 9 Euro 
erstattungsfähig</t>
  </si>
  <si>
    <r>
      <t xml:space="preserve">Kosten je Test
(in </t>
    </r>
    <r>
      <rPr>
        <sz val="11"/>
        <color theme="1"/>
        <rFont val="Calibri"/>
        <family val="2"/>
      </rPr>
      <t>€</t>
    </r>
    <r>
      <rPr>
        <sz val="11"/>
        <color theme="1"/>
        <rFont val="Lucida Sans Unicode"/>
        <family val="2"/>
      </rPr>
      <t>)</t>
    </r>
  </si>
  <si>
    <r>
      <t xml:space="preserve">Rechnungsbetrag
je Lieferung
(in </t>
    </r>
    <r>
      <rPr>
        <sz val="11"/>
        <color theme="1"/>
        <rFont val="Calibri"/>
        <family val="2"/>
      </rPr>
      <t>€</t>
    </r>
    <r>
      <rPr>
        <sz val="11"/>
        <rFont val="Lucida Sans Unicode"/>
        <family val="2"/>
      </rPr>
      <t>)</t>
    </r>
  </si>
  <si>
    <t>Gelieferte
Testmenge
 (in Stück)</t>
  </si>
  <si>
    <t>3. Berechnung des Erstattungsbetrags - bitte Tabellenblatt "Erstattungsbetrag" ausfüllen</t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</si>
  <si>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in TT.MM.JJJJ angeben.</t>
    </r>
  </si>
  <si>
    <t>Durchgeführte Testungen in dem Zeitraum</t>
  </si>
  <si>
    <r>
      <t xml:space="preserve">Hinweise:
(1) Der Antrag kann einmal pro Monat für die geltend zu machenden Aufwendungen, die für den Zeitraum ab 15.10.2020 bis 31.03.2021 angefallen sind,
     eingereicht werden; der Antrag ist </t>
    </r>
    <r>
      <rPr>
        <u/>
        <sz val="9"/>
        <color rgb="FFFF0000"/>
        <rFont val="Lucida Sans Unicode"/>
        <family val="2"/>
      </rPr>
      <t>nicht</t>
    </r>
    <r>
      <rPr>
        <sz val="9"/>
        <color rgb="FFFF0000"/>
        <rFont val="Lucida Sans Unicode"/>
        <family val="2"/>
      </rPr>
      <t xml:space="preserve"> fortlaufend zu führen, das heißt, dass bereits geltend gemachte Erstattungen für gelieferte/durchgeführte
     Testmengen nicht nochmals einzutragen sind;
(2) Der Antrag ist auf dem Tabellenblatt „Erstattungsbetrag“ zu unterzeichnen;
(3) Rot unterlegte Felder sind mit jedem Antrag auszufüllen; Schwarz unterlegte Felder sind nicht auszufüllen.</t>
    </r>
  </si>
  <si>
    <r>
      <t xml:space="preserve">Hinweise:
(1) Rot unterlegte Felder sind mit jedem Antrag auszufüllen; grün unterlegte Felder sind auszufüllen, wenn eine Feststellung des ÖGD über die monatliche Menge
      vorliegt; hellblau unterlegte Felder weisen auf eine fehlende oder falsche Eingabe hin.
(2) Alle Lieferungen (Beschaffungskosten), die mit diesem Antrag </t>
    </r>
    <r>
      <rPr>
        <u/>
        <sz val="12"/>
        <color rgb="FFFF0000"/>
        <rFont val="Lucida Sans Unicode"/>
        <family val="2"/>
      </rPr>
      <t>geltend gemacht</t>
    </r>
    <r>
      <rPr>
        <sz val="12"/>
        <color rgb="FFFF0000"/>
        <rFont val="Lucida Sans Unicode"/>
        <family val="2"/>
      </rPr>
      <t xml:space="preserve"> werden, sind einzutragen; die jeweilige Bestellung und Lieferung können in
      diesem Monat oder in früheren Monaten erfolgt sein. Entsprechendes gilt für die Geltendmachung der Durchführungskosten;
(3) Für die Geltendmachung von Beschaffungskosten gilt: Eine Bestellung kann sich nur auf zukünftige Zeiträume beziehen;
(4) Für die Geltendmachung von Durchführungskosten gilt: Die Angabe der durchgeführten Testungen kann sich nur auf zurückliegende Zeiträume beziehen;
(5) Bei Bestellungen über einen Verband/Einkaufsverbund, der diese zentral mit einer Pflegekasse abrechnet, sind keine Angaben zu erhaltenen Lieferungen
      zu machen;
(6) Der Erstattungsanspruch kann nur einmal monatlich geltend gemacht werden; er kann sich nur auf Aufwendungen beziehen, die längstens für den Zeitraum
      zwischen dem 15.10.2020 und 31.03.2021 angefallen sind. </t>
    </r>
  </si>
  <si>
    <t>⇒ er weder die ihm erstatteten Aufwendungen noch evtl. darüberhinausgehende Aufwendungen für PoC-Antigen-Testungen (Sach- und Personalaufwendungen) im Rahmen
    der nächsten Pflegesatzvereinbarung bzw. Vergütungsvereinbarung geltend macht</t>
  </si>
  <si>
    <t xml:space="preserve">⇒ er weder den geltend gemachten Erstattungsbetrag noch evtl. darüberhinausgehende Aufwendungen für PoC-Antigen-Testungen (Sach- und Personalaufwendungen)
    Dritten (z.B. Pflegebedürftigen, Besuchenden oder Pflegekräften) in Rechnung stellt </t>
  </si>
  <si>
    <r>
      <t xml:space="preserve">Unterschrift
</t>
    </r>
    <r>
      <rPr>
        <sz val="10"/>
        <rFont val="Lucida Sans Unicode"/>
        <family val="2"/>
      </rPr>
      <t>(bei elektronischer Geltendmachung in Faksimile)</t>
    </r>
  </si>
  <si>
    <r>
      <t>Datum der 1. Antragstellung
beim ÖGD</t>
    </r>
    <r>
      <rPr>
        <vertAlign val="superscript"/>
        <sz val="11"/>
        <color rgb="FFFF0000"/>
        <rFont val="Lucida Sans Unicode"/>
        <family val="2"/>
      </rPr>
      <t>1</t>
    </r>
  </si>
  <si>
    <t>Anzahl der versorgten Personen gemäß
1. Antrag beim ÖGD</t>
  </si>
  <si>
    <t>⇒ er den jeweiligen Erstattungsbetrag nur im Rahmen der ihm nach der aktuell gültigen TestV bzw. nach der Feststellung des ÖGD (nach dem 02.12.2020 vorliegend) zustehenden
    Testmenge geltend macht</t>
  </si>
  <si>
    <t>Erstattungsbetrag für die Beschaffung der PoC-Antigen-Tests</t>
  </si>
  <si>
    <t>Bei Bestellungen über einen Verband/Einkaufsverbund, der diese zentral mit einer Pflegekasse abrechnet, bitte hier die Anzahl der 
bisher insgesamt hierüber erhaltenen Testmenge angeben</t>
  </si>
  <si>
    <t>Bei kostenlos von Dritten wie bspw. dem Gesundheitsamt zur Verfügung gestellen Tests bitte hier die Anzahl der bisher ingesamt 
kostenfrei erhaltenen Testmenge angeben</t>
  </si>
  <si>
    <r>
      <t>Datum des aktuellen Änderungsantrags beim ÖGD</t>
    </r>
    <r>
      <rPr>
        <vertAlign val="superscript"/>
        <sz val="11"/>
        <color rgb="FFFF0000"/>
        <rFont val="Lucida Sans Unicode"/>
        <family val="2"/>
      </rPr>
      <t>1</t>
    </r>
  </si>
  <si>
    <t>Anzahl der versorgten Personen gemäß
aktuellem Änderungs-
antrag beim ÖGD</t>
  </si>
  <si>
    <r>
      <t>Datum der aktuellen
Feststellung
des ÖGD</t>
    </r>
    <r>
      <rPr>
        <vertAlign val="superscript"/>
        <sz val="11"/>
        <color rgb="FFFF0000"/>
        <rFont val="Lucida Sans Unicode"/>
        <family val="2"/>
      </rPr>
      <t>1</t>
    </r>
  </si>
  <si>
    <t>Festgestellte
maximale monatliche
Testmenge nach aktueller ÖGD-Festlegung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</si>
  <si>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
mit Änderung vom 09.02.2021; Stand: 24.02.2021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</si>
</sst>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000000\ &quot;€&quot;"/>
    <numFmt numFmtId="167" formatCode="0.0000000000000"/>
    <numFmt numFmtId="168" formatCode="0.00000000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Lucida Sans Unicode"/>
      <family val="2"/>
    </font>
    <font>
      <sz val="12"/>
      <color rgb="FFFF0000"/>
      <name val="Lucida Sans Unicode"/>
      <family val="2"/>
    </font>
    <font>
      <b/>
      <sz val="12"/>
      <color theme="1"/>
      <name val="Lucida Sans Unicode"/>
      <family val="2"/>
    </font>
    <font>
      <u/>
      <sz val="12"/>
      <color rgb="FFFF0000"/>
      <name val="Lucida Sans Unicode"/>
      <family val="2"/>
    </font>
    <font>
      <sz val="10"/>
      <name val="MS Sans Serif"/>
      <family val="2"/>
    </font>
    <font>
      <b/>
      <sz val="9"/>
      <color theme="1"/>
      <name val="Lucida Sans Unicode"/>
      <family val="2"/>
    </font>
    <font>
      <vertAlign val="superscript"/>
      <sz val="11"/>
      <color rgb="FFC00000"/>
      <name val="Lucida Sans Unicode"/>
      <family val="2"/>
    </font>
    <font>
      <u/>
      <sz val="9"/>
      <color rgb="FFFF0000"/>
      <name val="Lucida Sans Unicode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4" fillId="0" borderId="0"/>
  </cellStyleXfs>
  <cellXfs count="306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14" fontId="0" fillId="0" borderId="0" xfId="0" applyNumberFormat="1" applyFill="1" applyProtection="1"/>
    <xf numFmtId="0" fontId="0" fillId="0" borderId="0" xfId="0" applyFill="1" applyProtection="1"/>
    <xf numFmtId="1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14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8" fontId="20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14" fontId="22" fillId="0" borderId="0" xfId="0" applyNumberFormat="1" applyFont="1" applyFill="1" applyBorder="1" applyProtection="1"/>
    <xf numFmtId="0" fontId="2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Protection="1"/>
    <xf numFmtId="1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2" fillId="0" borderId="20" xfId="1" applyFont="1" applyFill="1" applyBorder="1" applyProtection="1"/>
    <xf numFmtId="0" fontId="12" fillId="2" borderId="20" xfId="1" applyFont="1" applyFill="1" applyBorder="1" applyAlignment="1" applyProtection="1">
      <alignment horizontal="left" vertical="center" wrapText="1"/>
    </xf>
    <xf numFmtId="0" fontId="28" fillId="0" borderId="0" xfId="0" applyFont="1" applyBorder="1" applyProtection="1"/>
    <xf numFmtId="0" fontId="28" fillId="0" borderId="21" xfId="0" applyFont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0" fillId="0" borderId="0" xfId="0" applyFill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1" fontId="12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0" fontId="6" fillId="0" borderId="24" xfId="0" applyFont="1" applyBorder="1" applyProtection="1"/>
    <xf numFmtId="0" fontId="6" fillId="0" borderId="25" xfId="0" applyFont="1" applyBorder="1" applyProtection="1"/>
    <xf numFmtId="0" fontId="6" fillId="0" borderId="28" xfId="0" applyFont="1" applyBorder="1" applyProtection="1"/>
    <xf numFmtId="14" fontId="6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28" fillId="0" borderId="24" xfId="0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left" vertical="center" wrapText="1"/>
    </xf>
    <xf numFmtId="1" fontId="35" fillId="0" borderId="0" xfId="0" applyNumberFormat="1" applyFont="1" applyFill="1" applyBorder="1" applyAlignment="1" applyProtection="1">
      <alignment vertical="center"/>
    </xf>
    <xf numFmtId="164" fontId="20" fillId="14" borderId="7" xfId="0" applyNumberFormat="1" applyFont="1" applyFill="1" applyBorder="1" applyAlignment="1" applyProtection="1">
      <alignment vertical="center"/>
    </xf>
    <xf numFmtId="164" fontId="20" fillId="0" borderId="21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>
      <alignment horizontal="right"/>
    </xf>
    <xf numFmtId="1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right" vertical="center"/>
    </xf>
    <xf numFmtId="164" fontId="6" fillId="0" borderId="21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" fontId="12" fillId="0" borderId="21" xfId="0" applyNumberFormat="1" applyFont="1" applyFill="1" applyBorder="1" applyAlignment="1" applyProtection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 wrapText="1"/>
    </xf>
    <xf numFmtId="1" fontId="6" fillId="5" borderId="7" xfId="0" applyNumberFormat="1" applyFont="1" applyFill="1" applyBorder="1" applyAlignment="1" applyProtection="1">
      <alignment horizontal="center" vertical="center" wrapText="1"/>
    </xf>
    <xf numFmtId="1" fontId="12" fillId="5" borderId="7" xfId="0" applyNumberFormat="1" applyFont="1" applyFill="1" applyBorder="1" applyAlignment="1" applyProtection="1">
      <alignment horizontal="center" vertical="center" wrapText="1"/>
    </xf>
    <xf numFmtId="167" fontId="6" fillId="0" borderId="0" xfId="0" applyNumberFormat="1" applyFont="1" applyProtection="1"/>
    <xf numFmtId="168" fontId="6" fillId="0" borderId="0" xfId="0" applyNumberFormat="1" applyFont="1" applyProtection="1"/>
    <xf numFmtId="0" fontId="3" fillId="0" borderId="0" xfId="1" applyFont="1" applyFill="1" applyBorder="1" applyAlignment="1" applyProtection="1">
      <alignment horizontal="left" vertical="center" wrapText="1"/>
    </xf>
    <xf numFmtId="0" fontId="4" fillId="5" borderId="4" xfId="1" applyFont="1" applyFill="1" applyBorder="1" applyAlignment="1" applyProtection="1">
      <alignment horizontal="left" vertical="center"/>
    </xf>
    <xf numFmtId="0" fontId="4" fillId="5" borderId="6" xfId="1" applyFont="1" applyFill="1" applyBorder="1" applyAlignment="1" applyProtection="1">
      <alignment horizontal="left" vertical="center"/>
    </xf>
    <xf numFmtId="49" fontId="23" fillId="0" borderId="4" xfId="1" applyNumberFormat="1" applyFont="1" applyFill="1" applyBorder="1" applyAlignment="1" applyProtection="1">
      <alignment horizontal="center" vertical="center"/>
      <protection locked="0"/>
    </xf>
    <xf numFmtId="49" fontId="23" fillId="0" borderId="5" xfId="1" applyNumberFormat="1" applyFont="1" applyFill="1" applyBorder="1" applyAlignment="1" applyProtection="1">
      <alignment horizontal="center" vertical="center"/>
      <protection locked="0"/>
    </xf>
    <xf numFmtId="49" fontId="23" fillId="0" borderId="6" xfId="1" applyNumberFormat="1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left" vertical="center"/>
      <protection locked="0"/>
    </xf>
    <xf numFmtId="0" fontId="22" fillId="6" borderId="17" xfId="0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center"/>
      <protection locked="0"/>
    </xf>
    <xf numFmtId="0" fontId="22" fillId="6" borderId="17" xfId="0" applyFont="1" applyFill="1" applyBorder="1" applyAlignment="1" applyProtection="1">
      <alignment horizontal="center"/>
      <protection locked="0"/>
    </xf>
    <xf numFmtId="49" fontId="23" fillId="6" borderId="5" xfId="1" applyNumberFormat="1" applyFont="1" applyFill="1" applyBorder="1" applyAlignment="1" applyProtection="1">
      <alignment horizontal="center" vertical="center"/>
      <protection locked="0"/>
    </xf>
    <xf numFmtId="49" fontId="23" fillId="6" borderId="17" xfId="1" applyNumberFormat="1" applyFont="1" applyFill="1" applyBorder="1" applyAlignment="1" applyProtection="1">
      <alignment horizontal="center" vertical="center"/>
      <protection locked="0"/>
    </xf>
    <xf numFmtId="0" fontId="3" fillId="5" borderId="4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164" fontId="22" fillId="3" borderId="4" xfId="2" applyNumberFormat="1" applyFont="1" applyFill="1" applyBorder="1" applyAlignment="1" applyProtection="1">
      <alignment horizontal="right" vertical="center"/>
    </xf>
    <xf numFmtId="164" fontId="22" fillId="3" borderId="5" xfId="2" applyNumberFormat="1" applyFont="1" applyFill="1" applyBorder="1" applyAlignment="1" applyProtection="1">
      <alignment horizontal="right" vertical="center"/>
    </xf>
    <xf numFmtId="164" fontId="22" fillId="3" borderId="17" xfId="2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3" fillId="6" borderId="4" xfId="1" applyNumberFormat="1" applyFont="1" applyFill="1" applyBorder="1" applyAlignment="1" applyProtection="1">
      <alignment horizontal="center" vertical="center"/>
      <protection locked="0"/>
    </xf>
    <xf numFmtId="49" fontId="23" fillId="6" borderId="6" xfId="1" applyNumberFormat="1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22" fillId="6" borderId="6" xfId="0" applyFont="1" applyFill="1" applyBorder="1" applyAlignment="1" applyProtection="1">
      <alignment horizontal="center"/>
      <protection locked="0"/>
    </xf>
    <xf numFmtId="0" fontId="4" fillId="5" borderId="5" xfId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0" fontId="3" fillId="4" borderId="17" xfId="1" applyFont="1" applyFill="1" applyBorder="1" applyAlignment="1" applyProtection="1">
      <alignment horizontal="left" vertical="center"/>
    </xf>
    <xf numFmtId="164" fontId="27" fillId="11" borderId="7" xfId="1" applyNumberFormat="1" applyFont="1" applyFill="1" applyBorder="1" applyAlignment="1" applyProtection="1">
      <alignment horizontal="right" vertical="center"/>
    </xf>
    <xf numFmtId="164" fontId="27" fillId="11" borderId="22" xfId="1" applyNumberFormat="1" applyFont="1" applyFill="1" applyBorder="1" applyAlignment="1" applyProtection="1">
      <alignment horizontal="right" vertical="center"/>
    </xf>
    <xf numFmtId="49" fontId="23" fillId="0" borderId="17" xfId="1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/>
    </xf>
    <xf numFmtId="0" fontId="13" fillId="4" borderId="16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vertical="center" wrapText="1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10" fillId="3" borderId="16" xfId="1" applyFont="1" applyFill="1" applyBorder="1" applyAlignment="1" applyProtection="1">
      <alignment horizontal="left" vertical="center" wrapText="1"/>
    </xf>
    <xf numFmtId="0" fontId="10" fillId="3" borderId="5" xfId="1" applyFont="1" applyFill="1" applyBorder="1" applyAlignment="1" applyProtection="1">
      <alignment horizontal="left" vertical="center" wrapText="1"/>
    </xf>
    <xf numFmtId="0" fontId="10" fillId="3" borderId="17" xfId="1" applyFont="1" applyFill="1" applyBorder="1" applyAlignment="1" applyProtection="1">
      <alignment horizontal="left" vertical="center" wrapText="1"/>
    </xf>
    <xf numFmtId="0" fontId="4" fillId="9" borderId="4" xfId="1" applyFont="1" applyFill="1" applyBorder="1" applyAlignment="1" applyProtection="1">
      <alignment horizontal="center" vertical="center"/>
      <protection locked="0"/>
    </xf>
    <xf numFmtId="0" fontId="4" fillId="9" borderId="5" xfId="1" applyFont="1" applyFill="1" applyBorder="1" applyAlignment="1" applyProtection="1">
      <alignment horizontal="center" vertical="center"/>
      <protection locked="0"/>
    </xf>
    <xf numFmtId="0" fontId="4" fillId="9" borderId="6" xfId="1" applyFont="1" applyFill="1" applyBorder="1" applyAlignment="1" applyProtection="1">
      <alignment horizontal="center" vertical="center"/>
      <protection locked="0"/>
    </xf>
    <xf numFmtId="0" fontId="10" fillId="5" borderId="5" xfId="1" applyFont="1" applyFill="1" applyBorder="1" applyAlignment="1" applyProtection="1">
      <alignment horizontal="center" vertical="center" wrapText="1"/>
    </xf>
    <xf numFmtId="0" fontId="10" fillId="5" borderId="17" xfId="1" applyFont="1" applyFill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17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/>
    </xf>
    <xf numFmtId="0" fontId="12" fillId="0" borderId="26" xfId="1" applyFont="1" applyFill="1" applyBorder="1" applyAlignment="1" applyProtection="1">
      <alignment horizontal="center" vertical="center"/>
    </xf>
    <xf numFmtId="166" fontId="12" fillId="3" borderId="7" xfId="0" applyNumberFormat="1" applyFont="1" applyFill="1" applyBorder="1" applyAlignment="1" applyProtection="1">
      <alignment horizontal="center" vertical="center"/>
    </xf>
    <xf numFmtId="166" fontId="12" fillId="3" borderId="4" xfId="0" applyNumberFormat="1" applyFont="1" applyFill="1" applyBorder="1" applyAlignment="1" applyProtection="1">
      <alignment horizontal="center" vertical="center"/>
    </xf>
    <xf numFmtId="0" fontId="20" fillId="4" borderId="16" xfId="1" applyFont="1" applyFill="1" applyBorder="1" applyAlignment="1" applyProtection="1">
      <alignment horizontal="left"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0" fillId="4" borderId="17" xfId="1" applyFont="1" applyFill="1" applyBorder="1" applyAlignment="1" applyProtection="1">
      <alignment horizontal="left" vertical="center" wrapText="1"/>
    </xf>
    <xf numFmtId="0" fontId="12" fillId="0" borderId="21" xfId="1" applyFont="1" applyFill="1" applyBorder="1" applyAlignment="1" applyProtection="1">
      <alignment horizontal="left" vertical="center" wrapText="1"/>
    </xf>
    <xf numFmtId="3" fontId="7" fillId="10" borderId="7" xfId="0" applyNumberFormat="1" applyFont="1" applyFill="1" applyBorder="1" applyAlignment="1" applyProtection="1">
      <alignment horizontal="center"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6" xfId="0" applyNumberFormat="1" applyFont="1" applyFill="1" applyBorder="1" applyAlignment="1" applyProtection="1">
      <alignment horizontal="right" vertical="center"/>
      <protection locked="0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21" xfId="1" applyFont="1" applyFill="1" applyBorder="1" applyAlignment="1" applyProtection="1">
      <alignment horizontal="left" vertical="center" wrapText="1"/>
    </xf>
    <xf numFmtId="0" fontId="20" fillId="4" borderId="16" xfId="1" applyFont="1" applyFill="1" applyBorder="1" applyAlignment="1" applyProtection="1">
      <alignment horizontal="left" vertical="center"/>
    </xf>
    <xf numFmtId="0" fontId="20" fillId="4" borderId="5" xfId="1" applyFont="1" applyFill="1" applyBorder="1" applyAlignment="1" applyProtection="1">
      <alignment horizontal="left" vertical="center"/>
    </xf>
    <xf numFmtId="0" fontId="20" fillId="4" borderId="17" xfId="1" applyFont="1" applyFill="1" applyBorder="1" applyAlignment="1" applyProtection="1">
      <alignment horizontal="left" vertical="center"/>
    </xf>
    <xf numFmtId="0" fontId="12" fillId="0" borderId="27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8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/>
    </xf>
    <xf numFmtId="14" fontId="12" fillId="0" borderId="4" xfId="1" applyNumberFormat="1" applyFont="1" applyFill="1" applyBorder="1" applyAlignment="1" applyProtection="1">
      <alignment horizontal="center" vertical="center"/>
      <protection locked="0"/>
    </xf>
    <xf numFmtId="14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right" vertical="center"/>
    </xf>
    <xf numFmtId="1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64" fontId="20" fillId="14" borderId="11" xfId="0" applyNumberFormat="1" applyFont="1" applyFill="1" applyBorder="1" applyAlignment="1" applyProtection="1">
      <alignment horizontal="right" vertical="center"/>
    </xf>
    <xf numFmtId="164" fontId="20" fillId="14" borderId="12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center" wrapText="1"/>
    </xf>
    <xf numFmtId="164" fontId="7" fillId="13" borderId="1" xfId="0" applyNumberFormat="1" applyFont="1" applyFill="1" applyBorder="1" applyAlignment="1" applyProtection="1">
      <alignment horizontal="right" vertical="center"/>
    </xf>
    <xf numFmtId="164" fontId="7" fillId="13" borderId="3" xfId="0" applyNumberFormat="1" applyFont="1" applyFill="1" applyBorder="1" applyAlignment="1" applyProtection="1">
      <alignment horizontal="right" vertical="center"/>
    </xf>
    <xf numFmtId="164" fontId="7" fillId="13" borderId="9" xfId="0" applyNumberFormat="1" applyFont="1" applyFill="1" applyBorder="1" applyAlignment="1" applyProtection="1">
      <alignment horizontal="right" vertical="center"/>
    </xf>
    <xf numFmtId="164" fontId="7" fillId="13" borderId="1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32" fillId="4" borderId="16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  <xf numFmtId="0" fontId="32" fillId="4" borderId="17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30" fillId="4" borderId="13" xfId="1" applyFont="1" applyFill="1" applyBorder="1" applyAlignment="1" applyProtection="1">
      <alignment horizontal="center" vertical="center" wrapText="1"/>
    </xf>
    <xf numFmtId="0" fontId="30" fillId="4" borderId="14" xfId="1" applyFont="1" applyFill="1" applyBorder="1" applyAlignment="1" applyProtection="1">
      <alignment horizontal="center" vertical="center" wrapText="1"/>
    </xf>
    <xf numFmtId="0" fontId="30" fillId="4" borderId="15" xfId="1" applyFont="1" applyFill="1" applyBorder="1" applyAlignment="1" applyProtection="1">
      <alignment horizontal="center" vertical="center" wrapText="1"/>
    </xf>
    <xf numFmtId="0" fontId="31" fillId="3" borderId="16" xfId="1" applyFont="1" applyFill="1" applyBorder="1" applyAlignment="1" applyProtection="1">
      <alignment horizontal="left" vertical="center" wrapText="1"/>
    </xf>
    <xf numFmtId="0" fontId="31" fillId="3" borderId="5" xfId="1" applyFont="1" applyFill="1" applyBorder="1" applyAlignment="1" applyProtection="1">
      <alignment horizontal="left" vertical="center" wrapText="1"/>
    </xf>
    <xf numFmtId="0" fontId="31" fillId="3" borderId="17" xfId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left"/>
    </xf>
    <xf numFmtId="0" fontId="6" fillId="8" borderId="4" xfId="0" applyFont="1" applyFill="1" applyBorder="1" applyAlignment="1" applyProtection="1">
      <alignment horizontal="left" vertical="center" wrapText="1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6" xfId="0" applyFont="1" applyFill="1" applyBorder="1" applyAlignment="1" applyProtection="1">
      <alignment horizontal="left" vertical="center" wrapText="1"/>
    </xf>
  </cellXfs>
  <cellStyles count="3">
    <cellStyle name="Standard" xfId="0" builtinId="0"/>
    <cellStyle name="Standard 3 2" xfId="2"/>
    <cellStyle name="Standard_2009-03-24 Anlage 6 §87b" xfId="1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FFFC1"/>
      <color rgb="FFFFFFCC"/>
      <color rgb="FFFFDE75"/>
      <color rgb="FFFFFF99"/>
      <color rgb="FFECECEC"/>
      <color rgb="FF00FF00"/>
      <color rgb="FFEADCF4"/>
      <color rgb="FFFF5353"/>
      <color rgb="FFB07BD7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tabSelected="1" zoomScaleNormal="100" zoomScaleSheetLayoutView="70" workbookViewId="0">
      <selection activeCell="D6" sqref="D6:I6"/>
    </sheetView>
  </sheetViews>
  <sheetFormatPr baseColWidth="10" defaultColWidth="8.88671875" defaultRowHeight="14.4" x14ac:dyDescent="0.3"/>
  <cols>
    <col min="1" max="1" width="1.33203125" style="19" customWidth="1"/>
    <col min="2" max="2" width="12.6640625" style="19" customWidth="1"/>
    <col min="3" max="3" width="14.109375" style="19" customWidth="1"/>
    <col min="4" max="16" width="7.6640625" style="19" customWidth="1"/>
    <col min="17" max="17" width="10.6640625" style="19" customWidth="1"/>
    <col min="18" max="18" width="19.88671875" style="19" customWidth="1"/>
    <col min="19" max="19" width="24" style="19" hidden="1" customWidth="1"/>
    <col min="20" max="20" width="13.109375" style="19" hidden="1" customWidth="1"/>
    <col min="21" max="23" width="16.6640625" style="19" customWidth="1"/>
    <col min="24" max="24" width="12.6640625" style="19" customWidth="1"/>
    <col min="25" max="25" width="31.6640625" style="19" customWidth="1"/>
    <col min="26" max="26" width="16.109375" style="19" customWidth="1"/>
    <col min="27" max="27" width="15.6640625" style="19" customWidth="1"/>
    <col min="28" max="28" width="20.44140625" style="19" customWidth="1"/>
    <col min="29" max="29" width="8.88671875" style="19" customWidth="1"/>
    <col min="30" max="30" width="15.5546875" style="19" customWidth="1"/>
    <col min="31" max="31" width="17" style="19" customWidth="1"/>
    <col min="32" max="32" width="8.88671875" style="19" customWidth="1"/>
    <col min="33" max="16384" width="8.88671875" style="19"/>
  </cols>
  <sheetData>
    <row r="1" spans="1:28" s="3" customFormat="1" ht="99.6" customHeight="1" x14ac:dyDescent="0.25">
      <c r="A1" s="204" t="s">
        <v>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  <c r="Q1" s="25"/>
      <c r="R1" s="25"/>
    </row>
    <row r="2" spans="1:28" s="3" customFormat="1" ht="79.95" customHeight="1" x14ac:dyDescent="0.25">
      <c r="A2" s="207" t="s">
        <v>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  <c r="Q2" s="27"/>
      <c r="R2" s="27"/>
    </row>
    <row r="3" spans="1:28" s="3" customFormat="1" ht="7.2" customHeight="1" x14ac:dyDescent="0.25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/>
      <c r="Q3" s="25"/>
      <c r="R3" s="25"/>
    </row>
    <row r="4" spans="1:28" s="3" customFormat="1" ht="18" customHeight="1" x14ac:dyDescent="0.25">
      <c r="A4" s="179" t="s">
        <v>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28"/>
      <c r="R4" s="28"/>
      <c r="T4" s="31"/>
    </row>
    <row r="5" spans="1:28" s="3" customFormat="1" ht="7.2" customHeight="1" x14ac:dyDescent="0.25">
      <c r="A5" s="4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2"/>
      <c r="Q5" s="2"/>
      <c r="R5" s="2"/>
      <c r="T5" s="31"/>
    </row>
    <row r="6" spans="1:28" s="3" customFormat="1" ht="22.2" customHeight="1" x14ac:dyDescent="0.25">
      <c r="A6" s="41"/>
      <c r="B6" s="152" t="s">
        <v>32</v>
      </c>
      <c r="C6" s="153"/>
      <c r="D6" s="210"/>
      <c r="E6" s="211"/>
      <c r="F6" s="211"/>
      <c r="G6" s="211"/>
      <c r="H6" s="211"/>
      <c r="I6" s="212"/>
      <c r="J6" s="213" t="s">
        <v>33</v>
      </c>
      <c r="K6" s="213"/>
      <c r="L6" s="213"/>
      <c r="M6" s="213"/>
      <c r="N6" s="213"/>
      <c r="O6" s="213"/>
      <c r="P6" s="214"/>
      <c r="Q6" s="29"/>
      <c r="R6" s="29"/>
      <c r="T6" s="81"/>
    </row>
    <row r="7" spans="1:28" s="3" customFormat="1" ht="7.2" customHeight="1" x14ac:dyDescent="0.25">
      <c r="A7" s="4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/>
      <c r="Q7" s="2"/>
      <c r="R7" s="2"/>
    </row>
    <row r="8" spans="1:28" s="3" customFormat="1" ht="46.2" customHeight="1" x14ac:dyDescent="0.25">
      <c r="A8" s="41"/>
      <c r="B8" s="2"/>
      <c r="C8" s="2"/>
      <c r="D8" s="217" t="s">
        <v>14</v>
      </c>
      <c r="E8" s="215"/>
      <c r="F8" s="215"/>
      <c r="G8" s="215"/>
      <c r="H8" s="215"/>
      <c r="I8" s="218"/>
      <c r="J8" s="215" t="s">
        <v>30</v>
      </c>
      <c r="K8" s="215"/>
      <c r="L8" s="215"/>
      <c r="M8" s="215"/>
      <c r="N8" s="215"/>
      <c r="O8" s="215"/>
      <c r="P8" s="216"/>
      <c r="Q8" s="30"/>
      <c r="R8" s="30"/>
    </row>
    <row r="9" spans="1:28" s="3" customFormat="1" ht="16.95" customHeight="1" x14ac:dyDescent="0.3">
      <c r="A9" s="43"/>
      <c r="B9" s="152" t="s">
        <v>0</v>
      </c>
      <c r="C9" s="153"/>
      <c r="D9" s="154"/>
      <c r="E9" s="155"/>
      <c r="F9" s="155"/>
      <c r="G9" s="155"/>
      <c r="H9" s="155"/>
      <c r="I9" s="156"/>
      <c r="J9" s="155"/>
      <c r="K9" s="155"/>
      <c r="L9" s="155"/>
      <c r="M9" s="155"/>
      <c r="N9" s="155"/>
      <c r="O9" s="155"/>
      <c r="P9" s="184"/>
      <c r="Q9" s="36"/>
      <c r="R9" s="36"/>
      <c r="S9" s="19" t="s">
        <v>7</v>
      </c>
      <c r="T9" s="19">
        <v>10</v>
      </c>
    </row>
    <row r="10" spans="1:28" s="3" customFormat="1" ht="16.95" customHeight="1" x14ac:dyDescent="0.3">
      <c r="A10" s="43"/>
      <c r="B10" s="152" t="s">
        <v>1</v>
      </c>
      <c r="C10" s="153"/>
      <c r="D10" s="154"/>
      <c r="E10" s="155"/>
      <c r="F10" s="155"/>
      <c r="G10" s="155"/>
      <c r="H10" s="155"/>
      <c r="I10" s="156"/>
      <c r="J10" s="155"/>
      <c r="K10" s="155"/>
      <c r="L10" s="155"/>
      <c r="M10" s="155"/>
      <c r="N10" s="155"/>
      <c r="O10" s="155"/>
      <c r="P10" s="184"/>
      <c r="Q10" s="36"/>
      <c r="R10" s="36"/>
      <c r="S10" s="19" t="s">
        <v>8</v>
      </c>
      <c r="T10" s="19">
        <v>10</v>
      </c>
    </row>
    <row r="11" spans="1:28" s="3" customFormat="1" ht="16.95" customHeight="1" x14ac:dyDescent="0.3">
      <c r="A11" s="43"/>
      <c r="B11" s="152" t="s">
        <v>2</v>
      </c>
      <c r="C11" s="153"/>
      <c r="D11" s="154"/>
      <c r="E11" s="155"/>
      <c r="F11" s="155"/>
      <c r="G11" s="155"/>
      <c r="H11" s="155"/>
      <c r="I11" s="156"/>
      <c r="J11" s="155"/>
      <c r="K11" s="155"/>
      <c r="L11" s="155"/>
      <c r="M11" s="155"/>
      <c r="N11" s="155"/>
      <c r="O11" s="155"/>
      <c r="P11" s="184"/>
      <c r="Q11" s="36"/>
      <c r="R11" s="36"/>
      <c r="S11" s="19" t="s">
        <v>9</v>
      </c>
      <c r="T11" s="19">
        <v>20</v>
      </c>
    </row>
    <row r="12" spans="1:28" s="3" customFormat="1" ht="16.95" customHeight="1" x14ac:dyDescent="0.3">
      <c r="A12" s="43"/>
      <c r="B12" s="152" t="s">
        <v>3</v>
      </c>
      <c r="C12" s="153"/>
      <c r="D12" s="154"/>
      <c r="E12" s="155"/>
      <c r="F12" s="155"/>
      <c r="G12" s="155"/>
      <c r="H12" s="155"/>
      <c r="I12" s="156"/>
      <c r="J12" s="155"/>
      <c r="K12" s="155"/>
      <c r="L12" s="155"/>
      <c r="M12" s="155"/>
      <c r="N12" s="155"/>
      <c r="O12" s="155"/>
      <c r="P12" s="184"/>
      <c r="Q12" s="36"/>
      <c r="R12" s="36"/>
      <c r="S12" s="19" t="s">
        <v>10</v>
      </c>
      <c r="T12" s="19">
        <v>20</v>
      </c>
    </row>
    <row r="13" spans="1:28" s="3" customFormat="1" ht="16.95" customHeight="1" x14ac:dyDescent="0.3">
      <c r="A13" s="43"/>
      <c r="B13" s="152" t="s">
        <v>5</v>
      </c>
      <c r="C13" s="153"/>
      <c r="D13" s="154"/>
      <c r="E13" s="155"/>
      <c r="F13" s="155"/>
      <c r="G13" s="155"/>
      <c r="H13" s="155"/>
      <c r="I13" s="156"/>
      <c r="J13" s="155"/>
      <c r="K13" s="155"/>
      <c r="L13" s="155"/>
      <c r="M13" s="155"/>
      <c r="N13" s="155"/>
      <c r="O13" s="155"/>
      <c r="P13" s="184"/>
      <c r="Q13" s="36"/>
      <c r="R13" s="36"/>
      <c r="S13" s="19" t="s">
        <v>25</v>
      </c>
      <c r="T13" s="19">
        <v>20</v>
      </c>
    </row>
    <row r="14" spans="1:28" s="3" customFormat="1" ht="16.95" customHeight="1" x14ac:dyDescent="0.3">
      <c r="A14" s="43"/>
      <c r="B14" s="152" t="s">
        <v>6</v>
      </c>
      <c r="C14" s="153"/>
      <c r="D14" s="154"/>
      <c r="E14" s="155"/>
      <c r="F14" s="155"/>
      <c r="G14" s="155"/>
      <c r="H14" s="155"/>
      <c r="I14" s="156"/>
      <c r="J14" s="155"/>
      <c r="K14" s="155"/>
      <c r="L14" s="155"/>
      <c r="M14" s="155"/>
      <c r="N14" s="155"/>
      <c r="O14" s="155"/>
      <c r="P14" s="184"/>
      <c r="Q14" s="36"/>
      <c r="R14" s="36"/>
      <c r="S14" s="19" t="s">
        <v>13</v>
      </c>
      <c r="T14" s="19">
        <v>10</v>
      </c>
    </row>
    <row r="15" spans="1:28" s="3" customFormat="1" ht="16.95" customHeight="1" x14ac:dyDescent="0.25">
      <c r="A15" s="44"/>
      <c r="B15" s="152" t="s">
        <v>34</v>
      </c>
      <c r="C15" s="153"/>
      <c r="D15" s="169"/>
      <c r="E15" s="170"/>
      <c r="F15" s="170"/>
      <c r="G15" s="170"/>
      <c r="H15" s="170"/>
      <c r="I15" s="171"/>
      <c r="J15" s="160"/>
      <c r="K15" s="160"/>
      <c r="L15" s="160"/>
      <c r="M15" s="160"/>
      <c r="N15" s="160"/>
      <c r="O15" s="160"/>
      <c r="P15" s="161"/>
      <c r="Q15" s="37"/>
      <c r="R15" s="37"/>
      <c r="T15" s="4"/>
    </row>
    <row r="16" spans="1:28" s="3" customFormat="1" ht="16.95" customHeight="1" x14ac:dyDescent="0.25">
      <c r="A16" s="43"/>
      <c r="B16" s="152" t="s">
        <v>17</v>
      </c>
      <c r="C16" s="153"/>
      <c r="D16" s="172"/>
      <c r="E16" s="162"/>
      <c r="F16" s="162"/>
      <c r="G16" s="162"/>
      <c r="H16" s="162"/>
      <c r="I16" s="173"/>
      <c r="J16" s="162"/>
      <c r="K16" s="162"/>
      <c r="L16" s="162"/>
      <c r="M16" s="162"/>
      <c r="N16" s="162"/>
      <c r="O16" s="162"/>
      <c r="P16" s="163"/>
      <c r="Q16" s="36"/>
      <c r="R16" s="36"/>
      <c r="T16" s="4"/>
      <c r="U16" s="4"/>
      <c r="V16" s="4"/>
      <c r="W16" s="4"/>
      <c r="X16" s="4"/>
      <c r="Y16" s="4"/>
      <c r="Z16" s="4"/>
      <c r="AA16" s="4"/>
      <c r="AB16" s="4"/>
    </row>
    <row r="17" spans="1:28" s="3" customFormat="1" ht="16.95" customHeight="1" x14ac:dyDescent="0.25">
      <c r="A17" s="44"/>
      <c r="B17" s="152" t="s">
        <v>18</v>
      </c>
      <c r="C17" s="153"/>
      <c r="D17" s="174"/>
      <c r="E17" s="160"/>
      <c r="F17" s="160"/>
      <c r="G17" s="160"/>
      <c r="H17" s="160"/>
      <c r="I17" s="175"/>
      <c r="J17" s="160"/>
      <c r="K17" s="160"/>
      <c r="L17" s="160"/>
      <c r="M17" s="160"/>
      <c r="N17" s="160"/>
      <c r="O17" s="160"/>
      <c r="P17" s="161"/>
      <c r="Q17" s="37"/>
      <c r="R17" s="32"/>
      <c r="U17" s="4"/>
      <c r="V17" s="4"/>
      <c r="W17" s="4"/>
      <c r="X17" s="4"/>
      <c r="Y17" s="4"/>
      <c r="Z17" s="4"/>
      <c r="AA17" s="4"/>
      <c r="AB17" s="4"/>
    </row>
    <row r="18" spans="1:28" s="3" customFormat="1" ht="7.2" customHeight="1" x14ac:dyDescent="0.25">
      <c r="A18" s="4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5"/>
      <c r="Q18" s="31"/>
      <c r="R18" s="31"/>
      <c r="U18" s="4"/>
      <c r="V18" s="4"/>
      <c r="W18" s="4"/>
      <c r="X18" s="4"/>
      <c r="Y18" s="4"/>
      <c r="Z18" s="4"/>
      <c r="AA18" s="4"/>
      <c r="AB18" s="4"/>
    </row>
    <row r="19" spans="1:28" s="3" customFormat="1" ht="7.2" customHeight="1" x14ac:dyDescent="0.25">
      <c r="A19" s="4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5"/>
      <c r="Q19" s="31"/>
      <c r="R19" s="31"/>
      <c r="U19" s="4"/>
      <c r="V19" s="4"/>
      <c r="W19" s="4"/>
      <c r="X19" s="4"/>
      <c r="Y19" s="4"/>
      <c r="Z19" s="4"/>
      <c r="AA19" s="4"/>
      <c r="AB19" s="4"/>
    </row>
    <row r="20" spans="1:28" s="3" customFormat="1" ht="19.95" customHeight="1" x14ac:dyDescent="0.25">
      <c r="A20" s="192" t="s">
        <v>26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4"/>
      <c r="Q20" s="32"/>
      <c r="R20" s="23"/>
      <c r="U20" s="4"/>
      <c r="V20" s="4"/>
      <c r="W20" s="4"/>
      <c r="X20" s="4"/>
      <c r="Y20" s="4"/>
      <c r="Z20" s="4"/>
      <c r="AA20" s="4"/>
      <c r="AB20" s="4"/>
    </row>
    <row r="21" spans="1:28" s="3" customFormat="1" ht="7.2" customHeight="1" x14ac:dyDescent="0.25">
      <c r="A21" s="4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5"/>
      <c r="Q21" s="31"/>
      <c r="R21" s="31"/>
      <c r="U21" s="4"/>
      <c r="V21" s="4"/>
      <c r="W21" s="4"/>
      <c r="X21" s="4"/>
      <c r="Y21" s="4"/>
      <c r="Z21" s="4"/>
      <c r="AA21" s="4"/>
      <c r="AB21" s="4"/>
    </row>
    <row r="22" spans="1:28" s="21" customFormat="1" ht="16.95" customHeight="1" x14ac:dyDescent="0.3">
      <c r="A22" s="46"/>
      <c r="B22" s="195" t="s">
        <v>20</v>
      </c>
      <c r="C22" s="195"/>
      <c r="D22" s="157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  <c r="Q22" s="38"/>
      <c r="R22" s="53"/>
      <c r="S22" s="9"/>
      <c r="T22" s="9"/>
      <c r="U22" s="55"/>
      <c r="V22" s="56"/>
      <c r="W22" s="56"/>
      <c r="X22" s="55"/>
      <c r="Y22" s="57"/>
      <c r="Z22" s="58"/>
      <c r="AA22" s="59"/>
      <c r="AB22" s="57"/>
    </row>
    <row r="23" spans="1:28" s="21" customFormat="1" ht="16.95" customHeight="1" x14ac:dyDescent="0.3">
      <c r="A23" s="46"/>
      <c r="B23" s="195" t="s">
        <v>21</v>
      </c>
      <c r="C23" s="195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53"/>
      <c r="S23" s="9"/>
      <c r="T23" s="9"/>
      <c r="U23" s="55"/>
      <c r="V23" s="56"/>
      <c r="W23" s="56"/>
      <c r="X23" s="55"/>
      <c r="Y23" s="57"/>
      <c r="Z23" s="58"/>
      <c r="AA23" s="59"/>
      <c r="AB23" s="57"/>
    </row>
    <row r="24" spans="1:28" s="21" customFormat="1" ht="16.95" customHeight="1" x14ac:dyDescent="0.3">
      <c r="A24" s="46"/>
      <c r="B24" s="195" t="s">
        <v>22</v>
      </c>
      <c r="C24" s="195"/>
      <c r="D24" s="157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  <c r="Q24" s="38"/>
      <c r="R24" s="54"/>
      <c r="S24" s="9"/>
      <c r="T24" s="9"/>
      <c r="U24" s="55"/>
      <c r="V24" s="56"/>
      <c r="W24" s="56"/>
      <c r="X24" s="60"/>
      <c r="Y24" s="57"/>
      <c r="Z24" s="58"/>
      <c r="AA24" s="59"/>
      <c r="AB24" s="57"/>
    </row>
    <row r="25" spans="1:28" s="21" customFormat="1" ht="16.95" customHeight="1" x14ac:dyDescent="0.3">
      <c r="A25" s="46"/>
      <c r="B25" s="195" t="s">
        <v>23</v>
      </c>
      <c r="C25" s="195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38"/>
      <c r="R25" s="38"/>
      <c r="U25" s="57"/>
      <c r="V25" s="56"/>
      <c r="W25" s="57"/>
      <c r="X25" s="57"/>
      <c r="Y25" s="57"/>
      <c r="Z25" s="57"/>
      <c r="AA25" s="57"/>
      <c r="AB25" s="57"/>
    </row>
    <row r="26" spans="1:28" s="21" customFormat="1" ht="16.95" customHeight="1" x14ac:dyDescent="0.3">
      <c r="A26" s="46"/>
      <c r="B26" s="195" t="s">
        <v>24</v>
      </c>
      <c r="C26" s="195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9"/>
      <c r="Q26" s="38"/>
      <c r="R26" s="38"/>
      <c r="U26" s="57"/>
      <c r="V26" s="56"/>
      <c r="W26" s="57"/>
      <c r="X26" s="57"/>
      <c r="Y26" s="57"/>
      <c r="Z26" s="57"/>
      <c r="AA26" s="57"/>
      <c r="AB26" s="57"/>
    </row>
    <row r="27" spans="1:28" s="3" customFormat="1" ht="7.2" customHeight="1" x14ac:dyDescent="0.25">
      <c r="A27" s="4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5"/>
      <c r="Q27" s="31"/>
      <c r="R27" s="31"/>
      <c r="U27" s="4"/>
      <c r="V27" s="56"/>
      <c r="W27" s="4"/>
      <c r="X27" s="4"/>
      <c r="Y27" s="4"/>
      <c r="Z27" s="4"/>
      <c r="AA27" s="4"/>
      <c r="AB27" s="4"/>
    </row>
    <row r="28" spans="1:28" s="3" customFormat="1" ht="22.95" customHeight="1" x14ac:dyDescent="0.25">
      <c r="A28" s="44"/>
      <c r="B28" s="177" t="s">
        <v>27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33"/>
      <c r="R28" s="33"/>
      <c r="U28" s="4"/>
      <c r="V28" s="4"/>
      <c r="W28" s="4"/>
      <c r="X28" s="4"/>
      <c r="Y28" s="4"/>
      <c r="Z28" s="4"/>
      <c r="AA28" s="4"/>
      <c r="AB28" s="4"/>
    </row>
    <row r="29" spans="1:28" s="3" customFormat="1" ht="7.2" customHeight="1" x14ac:dyDescent="0.25">
      <c r="A29" s="44"/>
      <c r="B29" s="5"/>
      <c r="C29" s="5"/>
      <c r="D29" s="5"/>
      <c r="E29" s="5"/>
      <c r="F29" s="18"/>
      <c r="G29" s="18"/>
      <c r="H29" s="18"/>
      <c r="I29" s="20"/>
      <c r="J29" s="20"/>
      <c r="K29" s="92"/>
      <c r="L29" s="92"/>
      <c r="M29" s="92"/>
      <c r="N29" s="92"/>
      <c r="O29" s="92"/>
      <c r="P29" s="93"/>
      <c r="Q29" s="92"/>
      <c r="R29" s="92"/>
      <c r="AA29" s="16"/>
      <c r="AB29" s="17"/>
    </row>
    <row r="30" spans="1:28" s="3" customFormat="1" ht="7.2" customHeight="1" x14ac:dyDescent="0.2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2"/>
      <c r="Q30" s="2"/>
      <c r="R30" s="2"/>
    </row>
    <row r="31" spans="1:28" s="3" customFormat="1" ht="18" customHeight="1" x14ac:dyDescent="0.25">
      <c r="A31" s="179" t="s">
        <v>55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1"/>
      <c r="Q31" s="28"/>
      <c r="R31" s="28"/>
    </row>
    <row r="32" spans="1:28" s="3" customFormat="1" ht="7.2" customHeight="1" x14ac:dyDescent="0.25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2"/>
      <c r="Q32" s="2"/>
      <c r="R32" s="2"/>
    </row>
    <row r="33" spans="1:28" s="3" customFormat="1" ht="28.2" customHeight="1" x14ac:dyDescent="0.25">
      <c r="A33" s="43"/>
      <c r="B33" s="152" t="s">
        <v>66</v>
      </c>
      <c r="C33" s="176"/>
      <c r="D33" s="176"/>
      <c r="E33" s="176"/>
      <c r="F33" s="176"/>
      <c r="G33" s="176"/>
      <c r="H33" s="176"/>
      <c r="I33" s="176"/>
      <c r="J33" s="176"/>
      <c r="K33" s="166">
        <f>IF($D$6&lt;&gt;0,IF(OR($D$9&lt;&gt;0,$J$9&lt;&gt;0,),Erstattungsbetrag!L34,0),0)</f>
        <v>0</v>
      </c>
      <c r="L33" s="167"/>
      <c r="M33" s="167"/>
      <c r="N33" s="167"/>
      <c r="O33" s="167"/>
      <c r="P33" s="168"/>
      <c r="Q33" s="36"/>
      <c r="R33" s="36"/>
    </row>
    <row r="34" spans="1:28" s="3" customFormat="1" ht="28.2" customHeight="1" x14ac:dyDescent="0.25">
      <c r="A34" s="43"/>
      <c r="B34" s="152" t="s">
        <v>31</v>
      </c>
      <c r="C34" s="176"/>
      <c r="D34" s="176"/>
      <c r="E34" s="176"/>
      <c r="F34" s="176"/>
      <c r="G34" s="176"/>
      <c r="H34" s="176"/>
      <c r="I34" s="176"/>
      <c r="J34" s="176"/>
      <c r="K34" s="166">
        <f>IF($D$6&lt;&gt;0,IF(OR($D$9&lt;&gt;0,$J$9&lt;&gt;0,),Erstattungsbetrag!L43,0),0)</f>
        <v>0</v>
      </c>
      <c r="L34" s="167"/>
      <c r="M34" s="167"/>
      <c r="N34" s="167"/>
      <c r="O34" s="167"/>
      <c r="P34" s="168"/>
      <c r="Q34" s="36"/>
      <c r="R34" s="36"/>
    </row>
    <row r="35" spans="1:28" s="3" customFormat="1" ht="28.2" customHeight="1" x14ac:dyDescent="0.25">
      <c r="A35" s="43"/>
      <c r="B35" s="164" t="s">
        <v>28</v>
      </c>
      <c r="C35" s="165"/>
      <c r="D35" s="165"/>
      <c r="E35" s="165"/>
      <c r="F35" s="165"/>
      <c r="G35" s="165"/>
      <c r="H35" s="165"/>
      <c r="I35" s="165"/>
      <c r="J35" s="165"/>
      <c r="K35" s="182">
        <f>K33+K34</f>
        <v>0</v>
      </c>
      <c r="L35" s="182"/>
      <c r="M35" s="182"/>
      <c r="N35" s="182"/>
      <c r="O35" s="182"/>
      <c r="P35" s="183"/>
      <c r="Q35" s="36"/>
      <c r="R35" s="36"/>
    </row>
    <row r="36" spans="1:28" s="3" customFormat="1" ht="7.2" customHeight="1" x14ac:dyDescent="0.25">
      <c r="A36" s="44"/>
      <c r="B36" s="5"/>
      <c r="C36" s="5"/>
      <c r="D36" s="5"/>
      <c r="E36" s="5"/>
      <c r="F36" s="18"/>
      <c r="G36" s="18"/>
      <c r="H36" s="18"/>
      <c r="I36" s="20"/>
      <c r="J36" s="20"/>
      <c r="K36" s="92"/>
      <c r="L36" s="92"/>
      <c r="M36" s="92"/>
      <c r="N36" s="92"/>
      <c r="O36" s="92"/>
      <c r="P36" s="93"/>
      <c r="Q36" s="92"/>
      <c r="R36" s="92"/>
      <c r="AA36" s="16"/>
      <c r="AB36" s="17"/>
    </row>
    <row r="37" spans="1:28" s="3" customFormat="1" ht="7.2" customHeight="1" x14ac:dyDescent="0.25">
      <c r="A37" s="44"/>
      <c r="B37" s="5"/>
      <c r="C37" s="5"/>
      <c r="D37" s="5"/>
      <c r="E37" s="5"/>
      <c r="F37" s="18"/>
      <c r="G37" s="18"/>
      <c r="H37" s="18"/>
      <c r="I37" s="20"/>
      <c r="J37" s="20"/>
      <c r="K37" s="92"/>
      <c r="L37" s="92"/>
      <c r="M37" s="92"/>
      <c r="N37" s="92"/>
      <c r="O37" s="92"/>
      <c r="P37" s="93"/>
      <c r="Q37" s="92"/>
      <c r="R37" s="92"/>
      <c r="AA37" s="16"/>
      <c r="AB37" s="17"/>
    </row>
    <row r="38" spans="1:28" s="3" customFormat="1" ht="16.95" customHeight="1" x14ac:dyDescent="0.25">
      <c r="A38" s="44"/>
      <c r="B38" s="191" t="s">
        <v>19</v>
      </c>
      <c r="C38" s="191"/>
      <c r="D38" s="191"/>
      <c r="E38" s="5"/>
      <c r="F38" s="18"/>
      <c r="G38" s="18"/>
      <c r="H38" s="18"/>
      <c r="I38" s="20"/>
      <c r="J38" s="20"/>
      <c r="K38" s="92"/>
      <c r="L38" s="92"/>
      <c r="M38" s="92"/>
      <c r="N38" s="92"/>
      <c r="O38" s="92"/>
      <c r="P38" s="93"/>
      <c r="Q38" s="92"/>
      <c r="R38" s="92"/>
    </row>
    <row r="39" spans="1:28" s="3" customFormat="1" ht="24" customHeight="1" x14ac:dyDescent="0.25">
      <c r="A39" s="44"/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  <c r="Q39" s="8"/>
      <c r="R39" s="8"/>
      <c r="Y39" s="4"/>
    </row>
    <row r="40" spans="1:28" s="3" customFormat="1" ht="50.4" customHeight="1" x14ac:dyDescent="0.25">
      <c r="A40" s="44"/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90"/>
      <c r="Q40" s="34"/>
      <c r="R40" s="34"/>
      <c r="S40" s="4"/>
    </row>
    <row r="41" spans="1:28" s="3" customFormat="1" ht="7.2" customHeight="1" thickBot="1" x14ac:dyDescent="0.3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  <c r="R41" s="31"/>
      <c r="S41" s="4"/>
    </row>
    <row r="42" spans="1:28" s="31" customFormat="1" ht="32.4" customHeight="1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11"/>
      <c r="R42" s="111"/>
    </row>
    <row r="43" spans="1:28" s="31" customFormat="1" ht="27" customHeight="1" x14ac:dyDescent="0.25">
      <c r="A43" s="99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108"/>
      <c r="R43" s="108"/>
    </row>
    <row r="44" spans="1:28" s="31" customFormat="1" ht="28.5" customHeight="1" x14ac:dyDescent="0.25">
      <c r="A44" s="9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08"/>
      <c r="R44" s="108"/>
    </row>
    <row r="45" spans="1:28" s="31" customFormat="1" ht="28.95" customHeight="1" x14ac:dyDescent="0.25">
      <c r="A45" s="99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108"/>
      <c r="R45" s="108"/>
    </row>
    <row r="46" spans="1:28" s="31" customFormat="1" ht="26.4" customHeight="1" x14ac:dyDescent="0.25">
      <c r="A46" s="99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108"/>
      <c r="R46" s="108"/>
    </row>
    <row r="47" spans="1:28" s="31" customFormat="1" ht="30.6" customHeight="1" x14ac:dyDescent="0.25">
      <c r="A47" s="99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108"/>
      <c r="R47" s="108"/>
      <c r="T47" s="71"/>
    </row>
    <row r="48" spans="1:28" s="31" customFormat="1" ht="25.95" customHeight="1" x14ac:dyDescent="0.25">
      <c r="A48" s="99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108"/>
      <c r="R48" s="108"/>
      <c r="T48" s="71"/>
    </row>
    <row r="49" spans="1:23" s="31" customFormat="1" ht="1.2" customHeight="1" x14ac:dyDescent="0.25">
      <c r="A49" s="99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108"/>
      <c r="R49" s="108"/>
    </row>
    <row r="50" spans="1:23" s="63" customFormat="1" ht="7.2" customHeight="1" x14ac:dyDescent="0.3">
      <c r="A50" s="109"/>
      <c r="B50" s="198"/>
      <c r="C50" s="198"/>
      <c r="D50" s="198"/>
      <c r="E50" s="198"/>
      <c r="F50" s="198"/>
      <c r="G50" s="198"/>
      <c r="H50" s="198"/>
      <c r="I50" s="198"/>
      <c r="J50" s="198"/>
    </row>
    <row r="51" spans="1:23" s="63" customFormat="1" ht="19.2" customHeight="1" x14ac:dyDescent="0.3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110"/>
      <c r="R51" s="110"/>
      <c r="S51" s="101"/>
      <c r="U51" s="100"/>
      <c r="V51" s="100"/>
      <c r="W51" s="100"/>
    </row>
    <row r="52" spans="1:23" s="63" customFormat="1" ht="93" customHeight="1" x14ac:dyDescent="0.3">
      <c r="A52" s="200"/>
      <c r="B52" s="200"/>
      <c r="C52" s="200"/>
      <c r="D52" s="199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64"/>
      <c r="R52" s="64"/>
      <c r="S52" s="100"/>
      <c r="T52" s="100"/>
      <c r="U52" s="100"/>
      <c r="V52" s="100"/>
    </row>
    <row r="53" spans="1:23" s="63" customFormat="1" x14ac:dyDescent="0.3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26"/>
      <c r="R53" s="26"/>
    </row>
    <row r="54" spans="1:23" s="63" customFormat="1" x14ac:dyDescent="0.3"/>
  </sheetData>
  <sheetProtection algorithmName="SHA-512" hashValue="TX+0NzHQ696yJrUJEhXsxqabuiA/0IGiC8KVXhnS+dCJPDbG7oN+qwctTNFeMzo54XuPD6aXcSxEXXFhlWCx4g==" saltValue="NkzuQ5EwLVS8yz6MOEUQPA==" spinCount="100000" sheet="1" selectLockedCells="1"/>
  <mergeCells count="72">
    <mergeCell ref="D9:I9"/>
    <mergeCell ref="B43:P43"/>
    <mergeCell ref="A1:P1"/>
    <mergeCell ref="A4:P4"/>
    <mergeCell ref="B9:C9"/>
    <mergeCell ref="B10:C10"/>
    <mergeCell ref="B11:C11"/>
    <mergeCell ref="A2:P2"/>
    <mergeCell ref="B6:C6"/>
    <mergeCell ref="D6:I6"/>
    <mergeCell ref="J6:P6"/>
    <mergeCell ref="J9:P9"/>
    <mergeCell ref="J10:P10"/>
    <mergeCell ref="J11:P11"/>
    <mergeCell ref="J8:P8"/>
    <mergeCell ref="D8:I8"/>
    <mergeCell ref="D11:I11"/>
    <mergeCell ref="J12:P12"/>
    <mergeCell ref="G52:P52"/>
    <mergeCell ref="G53:P53"/>
    <mergeCell ref="D53:F53"/>
    <mergeCell ref="B50:J50"/>
    <mergeCell ref="D52:F52"/>
    <mergeCell ref="B53:C53"/>
    <mergeCell ref="A52:C52"/>
    <mergeCell ref="B49:P49"/>
    <mergeCell ref="A51:P51"/>
    <mergeCell ref="B44:P44"/>
    <mergeCell ref="B45:P45"/>
    <mergeCell ref="B46:P46"/>
    <mergeCell ref="B47:P47"/>
    <mergeCell ref="B48:P48"/>
    <mergeCell ref="K35:P35"/>
    <mergeCell ref="D10:I10"/>
    <mergeCell ref="J13:P13"/>
    <mergeCell ref="J14:P14"/>
    <mergeCell ref="B39:P40"/>
    <mergeCell ref="B38:D38"/>
    <mergeCell ref="A20:P20"/>
    <mergeCell ref="B22:C22"/>
    <mergeCell ref="B23:C23"/>
    <mergeCell ref="B24:C24"/>
    <mergeCell ref="B25:C25"/>
    <mergeCell ref="B26:C26"/>
    <mergeCell ref="D22:P22"/>
    <mergeCell ref="D23:P23"/>
    <mergeCell ref="D24:P24"/>
    <mergeCell ref="D25:P25"/>
    <mergeCell ref="B33:J33"/>
    <mergeCell ref="B34:J34"/>
    <mergeCell ref="B16:C16"/>
    <mergeCell ref="B17:C17"/>
    <mergeCell ref="J17:P17"/>
    <mergeCell ref="B28:P28"/>
    <mergeCell ref="K34:P34"/>
    <mergeCell ref="A31:P31"/>
    <mergeCell ref="A42:P42"/>
    <mergeCell ref="B12:C12"/>
    <mergeCell ref="B13:C13"/>
    <mergeCell ref="D12:I12"/>
    <mergeCell ref="D26:P26"/>
    <mergeCell ref="B14:C14"/>
    <mergeCell ref="B15:C15"/>
    <mergeCell ref="D13:I13"/>
    <mergeCell ref="D14:I14"/>
    <mergeCell ref="J15:P15"/>
    <mergeCell ref="J16:P16"/>
    <mergeCell ref="B35:J35"/>
    <mergeCell ref="K33:P33"/>
    <mergeCell ref="D15:I15"/>
    <mergeCell ref="D16:I16"/>
    <mergeCell ref="D17:I17"/>
  </mergeCells>
  <conditionalFormatting sqref="D9:I17">
    <cfRule type="expression" dxfId="18" priority="33">
      <formula>($D$6)="Angebot zur Unterstützung im Alltag"</formula>
    </cfRule>
  </conditionalFormatting>
  <conditionalFormatting sqref="D24:R26 D22:Q23">
    <cfRule type="expression" dxfId="17" priority="17">
      <formula>$D$6="Angebot zur Unterstützung im Alltag"</formula>
    </cfRule>
  </conditionalFormatting>
  <conditionalFormatting sqref="J15:R16 J17:Q17">
    <cfRule type="expression" dxfId="16" priority="5">
      <formula>($D$6="Angebot zur Unterstützung im Alltag")</formula>
    </cfRule>
  </conditionalFormatting>
  <conditionalFormatting sqref="D6:I6">
    <cfRule type="expression" dxfId="15" priority="1">
      <formula>$D$6&gt;0</formula>
    </cfRule>
  </conditionalFormatting>
  <dataValidations count="5">
    <dataValidation type="custom" allowBlank="1" showInputMessage="1" showErrorMessage="1" sqref="V52">
      <formula1>D52&gt;=#REF!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2">
      <formula1>U52</formula1>
      <formula2>U53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2">
      <formula1>#REF!</formula1>
      <formula2>V53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2">
      <formula1>S52</formula1>
      <formula2>T52</formula2>
    </dataValidation>
    <dataValidation type="list" allowBlank="1" showInputMessage="1" showErrorMessage="1" error="Bitte das Dropdownmenü über den Pfeil am rechten Rand des Feldes öffnen" sqref="D6:I6">
      <formula1>$S$9:$S$14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4294967293" r:id="rId1"/>
  <rowBreaks count="1" manualBreakCount="1">
    <brk id="41" max="15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zoomScale="80" zoomScaleNormal="80" zoomScaleSheetLayoutView="50" workbookViewId="0">
      <selection activeCell="C6" sqref="C6"/>
    </sheetView>
  </sheetViews>
  <sheetFormatPr baseColWidth="10" defaultColWidth="8.88671875" defaultRowHeight="14.4" x14ac:dyDescent="0.3"/>
  <cols>
    <col min="1" max="1" width="1.33203125" style="19" customWidth="1"/>
    <col min="2" max="2" width="22.88671875" style="19" customWidth="1"/>
    <col min="3" max="3" width="21.44140625" style="19" customWidth="1"/>
    <col min="4" max="4" width="7.6640625" style="19" customWidth="1"/>
    <col min="5" max="5" width="16" style="19" customWidth="1"/>
    <col min="6" max="6" width="9.88671875" style="19" customWidth="1"/>
    <col min="7" max="7" width="13.44140625" style="19" customWidth="1"/>
    <col min="8" max="8" width="7.6640625" style="19" customWidth="1"/>
    <col min="9" max="9" width="18" style="19" customWidth="1"/>
    <col min="10" max="10" width="20.6640625" style="19" customWidth="1"/>
    <col min="11" max="11" width="7.6640625" style="19" customWidth="1"/>
    <col min="12" max="12" width="29.44140625" style="19" customWidth="1"/>
    <col min="13" max="13" width="13.6640625" style="19" customWidth="1"/>
    <col min="14" max="14" width="10.6640625" style="19" customWidth="1"/>
    <col min="15" max="15" width="19.5546875" style="63" bestFit="1" customWidth="1"/>
    <col min="16" max="16" width="13.109375" style="63" customWidth="1"/>
    <col min="17" max="17" width="16.6640625" style="63" hidden="1" customWidth="1"/>
    <col min="18" max="18" width="18.6640625" style="63" hidden="1" customWidth="1"/>
    <col min="19" max="19" width="16.6640625" style="63" customWidth="1"/>
    <col min="20" max="20" width="27.6640625" style="63" customWidth="1"/>
    <col min="21" max="21" width="16.109375" style="63" customWidth="1"/>
    <col min="22" max="22" width="15.6640625" style="63" customWidth="1"/>
    <col min="23" max="23" width="20.44140625" style="63" customWidth="1"/>
    <col min="24" max="24" width="8.88671875" style="63" customWidth="1"/>
    <col min="25" max="25" width="15.5546875" style="63" customWidth="1"/>
    <col min="26" max="26" width="17" style="63" customWidth="1"/>
    <col min="27" max="27" width="12.44140625" style="63" bestFit="1" customWidth="1"/>
    <col min="28" max="28" width="12.44140625" style="19" bestFit="1" customWidth="1"/>
    <col min="29" max="16384" width="8.88671875" style="19"/>
  </cols>
  <sheetData>
    <row r="1" spans="1:27" s="3" customFormat="1" ht="37.950000000000003" customHeight="1" x14ac:dyDescent="0.25">
      <c r="A1" s="288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25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3" customFormat="1" ht="189.6" customHeight="1" x14ac:dyDescent="0.25">
      <c r="A2" s="291" t="s">
        <v>59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7"/>
      <c r="O2" s="274"/>
      <c r="P2" s="273"/>
      <c r="Q2" s="31"/>
      <c r="R2" s="273"/>
      <c r="S2" s="31"/>
      <c r="T2" s="272"/>
      <c r="U2" s="31"/>
      <c r="V2" s="31"/>
      <c r="W2" s="18"/>
      <c r="X2" s="31"/>
      <c r="Y2" s="31"/>
      <c r="Z2" s="31"/>
      <c r="AA2" s="31"/>
    </row>
    <row r="3" spans="1:27" s="3" customFormat="1" ht="7.2" customHeight="1" x14ac:dyDescent="0.25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0"/>
      <c r="N3" s="25"/>
      <c r="O3" s="274"/>
      <c r="P3" s="273"/>
      <c r="Q3" s="31"/>
      <c r="R3" s="273"/>
      <c r="S3" s="31"/>
      <c r="T3" s="272"/>
      <c r="U3" s="31"/>
      <c r="V3" s="31"/>
      <c r="W3" s="18"/>
      <c r="X3" s="31"/>
      <c r="Y3" s="31"/>
      <c r="Z3" s="31"/>
      <c r="AA3" s="31"/>
    </row>
    <row r="4" spans="1:27" s="6" customFormat="1" ht="30" customHeight="1" x14ac:dyDescent="0.3">
      <c r="A4" s="282" t="s">
        <v>29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32"/>
      <c r="O4" s="274"/>
      <c r="P4" s="273"/>
      <c r="Q4" s="72"/>
      <c r="R4" s="273"/>
      <c r="S4" s="72"/>
      <c r="T4" s="272"/>
      <c r="U4" s="78"/>
      <c r="V4" s="72"/>
      <c r="W4" s="18"/>
      <c r="X4" s="72"/>
      <c r="Y4" s="72"/>
      <c r="Z4" s="72"/>
      <c r="AA4" s="72"/>
    </row>
    <row r="5" spans="1:27" s="3" customFormat="1" ht="7.2" customHeight="1" x14ac:dyDescent="0.25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" customFormat="1" ht="67.95" customHeight="1" x14ac:dyDescent="0.25">
      <c r="A6" s="44"/>
      <c r="B6" s="139" t="s">
        <v>63</v>
      </c>
      <c r="C6" s="73"/>
      <c r="D6" s="74"/>
      <c r="E6" s="246" t="s">
        <v>64</v>
      </c>
      <c r="F6" s="246"/>
      <c r="G6" s="123"/>
      <c r="H6" s="74"/>
      <c r="I6" s="142"/>
      <c r="J6" s="143"/>
      <c r="K6" s="62"/>
      <c r="L6" s="61"/>
      <c r="M6" s="144"/>
      <c r="N6" s="61"/>
      <c r="O6" s="79"/>
      <c r="P6" s="80"/>
      <c r="Q6" s="31"/>
      <c r="R6" s="81"/>
      <c r="S6" s="31"/>
      <c r="T6" s="24"/>
      <c r="U6" s="71"/>
      <c r="V6" s="31"/>
      <c r="W6" s="265"/>
      <c r="X6" s="31"/>
      <c r="Y6" s="31"/>
      <c r="Z6" s="31"/>
      <c r="AA6" s="31"/>
    </row>
    <row r="7" spans="1:27" s="3" customFormat="1" ht="7.2" customHeight="1" x14ac:dyDescent="0.25">
      <c r="A7" s="44"/>
      <c r="B7" s="5"/>
      <c r="C7" s="5"/>
      <c r="D7" s="5"/>
      <c r="E7" s="5"/>
      <c r="F7" s="7"/>
      <c r="G7" s="7"/>
      <c r="H7" s="5"/>
      <c r="I7" s="5"/>
      <c r="J7" s="5"/>
      <c r="K7" s="8"/>
      <c r="L7" s="5"/>
      <c r="M7" s="47"/>
      <c r="N7" s="34"/>
      <c r="O7" s="31"/>
      <c r="P7" s="31"/>
      <c r="Q7" s="31"/>
      <c r="R7" s="31"/>
      <c r="S7" s="31"/>
      <c r="T7" s="31"/>
      <c r="U7" s="31"/>
      <c r="V7" s="31"/>
      <c r="W7" s="265"/>
      <c r="X7" s="31"/>
      <c r="Y7" s="31"/>
      <c r="Z7" s="31"/>
      <c r="AA7" s="31"/>
    </row>
    <row r="8" spans="1:27" s="3" customFormat="1" ht="7.2" customHeight="1" x14ac:dyDescent="0.3">
      <c r="A8" s="44"/>
      <c r="B8" s="5"/>
      <c r="C8" s="5"/>
      <c r="D8" s="5"/>
      <c r="E8" s="5"/>
      <c r="F8" s="7"/>
      <c r="G8" s="7"/>
      <c r="H8" s="5"/>
      <c r="I8" s="5"/>
      <c r="J8" s="5"/>
      <c r="K8" s="8"/>
      <c r="L8" s="5"/>
      <c r="M8" s="47"/>
      <c r="N8" s="34"/>
      <c r="O8" s="31"/>
      <c r="P8" s="31"/>
      <c r="Q8" s="31"/>
      <c r="R8" s="31"/>
      <c r="S8" s="31"/>
      <c r="T8" s="31"/>
      <c r="U8" s="31"/>
      <c r="V8" s="31"/>
      <c r="W8" s="130"/>
      <c r="X8" s="31"/>
      <c r="Y8" s="31"/>
      <c r="Z8" s="31"/>
      <c r="AA8" s="31"/>
    </row>
    <row r="9" spans="1:27" s="3" customFormat="1" ht="72.599999999999994" customHeight="1" x14ac:dyDescent="0.3">
      <c r="A9" s="44"/>
      <c r="B9" s="146" t="s">
        <v>69</v>
      </c>
      <c r="C9" s="141"/>
      <c r="D9" s="5"/>
      <c r="E9" s="246" t="s">
        <v>70</v>
      </c>
      <c r="F9" s="246"/>
      <c r="G9" s="137"/>
      <c r="H9" s="5"/>
      <c r="I9" s="147" t="s">
        <v>71</v>
      </c>
      <c r="J9" s="105"/>
      <c r="K9" s="62"/>
      <c r="L9" s="148" t="s">
        <v>72</v>
      </c>
      <c r="M9" s="98"/>
      <c r="N9" s="34"/>
      <c r="O9" s="31"/>
      <c r="P9" s="31"/>
      <c r="Q9" s="31"/>
      <c r="R9" s="31"/>
      <c r="S9" s="31"/>
      <c r="T9" s="31"/>
      <c r="U9" s="31"/>
      <c r="V9" s="31"/>
      <c r="W9" s="130"/>
      <c r="X9" s="31"/>
      <c r="Y9" s="31"/>
      <c r="Z9" s="31"/>
      <c r="AA9" s="31"/>
    </row>
    <row r="10" spans="1:27" s="3" customFormat="1" ht="7.2" customHeight="1" x14ac:dyDescent="0.3">
      <c r="A10" s="44"/>
      <c r="B10" s="5"/>
      <c r="C10" s="5"/>
      <c r="D10" s="5"/>
      <c r="E10" s="5"/>
      <c r="F10" s="7"/>
      <c r="G10" s="7"/>
      <c r="H10" s="5"/>
      <c r="I10" s="5"/>
      <c r="J10" s="5"/>
      <c r="K10" s="8"/>
      <c r="L10" s="5"/>
      <c r="M10" s="47"/>
      <c r="N10" s="34"/>
      <c r="O10" s="31"/>
      <c r="P10" s="31"/>
      <c r="Q10" s="31"/>
      <c r="R10" s="31"/>
      <c r="S10" s="31"/>
      <c r="T10" s="31"/>
      <c r="U10" s="31"/>
      <c r="V10" s="31"/>
      <c r="W10" s="130"/>
      <c r="X10" s="31"/>
      <c r="Y10" s="31"/>
      <c r="Z10" s="31"/>
      <c r="AA10" s="31"/>
    </row>
    <row r="11" spans="1:27" s="3" customFormat="1" ht="22.2" customHeight="1" x14ac:dyDescent="0.3">
      <c r="A11" s="44"/>
      <c r="B11" s="261" t="s">
        <v>19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302"/>
      <c r="N11" s="34"/>
      <c r="O11" s="31"/>
      <c r="P11" s="31"/>
      <c r="Q11" s="31"/>
      <c r="R11" s="31"/>
      <c r="S11" s="31"/>
      <c r="T11" s="31"/>
      <c r="U11" s="31"/>
      <c r="V11" s="31"/>
      <c r="W11" s="128"/>
      <c r="X11" s="31"/>
      <c r="Y11" s="31"/>
      <c r="Z11" s="31"/>
      <c r="AA11" s="31"/>
    </row>
    <row r="12" spans="1:27" s="3" customFormat="1" ht="51" customHeight="1" x14ac:dyDescent="0.25">
      <c r="A12" s="44"/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6"/>
      <c r="N12" s="62"/>
      <c r="O12" s="71"/>
      <c r="P12" s="70"/>
      <c r="Q12" s="31"/>
      <c r="R12" s="68"/>
      <c r="S12" s="69"/>
      <c r="T12" s="70"/>
      <c r="U12" s="31"/>
      <c r="V12" s="31"/>
      <c r="W12" s="265"/>
      <c r="X12" s="31"/>
      <c r="Y12" s="31"/>
      <c r="Z12" s="31"/>
      <c r="AA12" s="31"/>
    </row>
    <row r="13" spans="1:27" s="3" customFormat="1" ht="7.2" customHeight="1" x14ac:dyDescent="0.25">
      <c r="A13" s="4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5"/>
      <c r="N13" s="31"/>
      <c r="O13" s="31"/>
      <c r="P13" s="31"/>
      <c r="Q13" s="31"/>
      <c r="R13" s="31"/>
      <c r="S13" s="31"/>
      <c r="T13" s="31"/>
      <c r="U13" s="31"/>
      <c r="V13" s="31"/>
      <c r="W13" s="265"/>
      <c r="X13" s="31"/>
      <c r="Y13" s="31"/>
      <c r="Z13" s="31"/>
      <c r="AA13" s="31"/>
    </row>
    <row r="14" spans="1:27" s="3" customFormat="1" ht="7.2" customHeight="1" x14ac:dyDescent="0.25">
      <c r="A14" s="4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5"/>
      <c r="N14" s="31"/>
      <c r="O14" s="31"/>
      <c r="P14" s="31"/>
      <c r="Q14" s="31"/>
      <c r="R14" s="31"/>
      <c r="S14" s="31"/>
      <c r="T14" s="31"/>
      <c r="U14" s="31"/>
      <c r="V14" s="31"/>
      <c r="W14" s="265"/>
      <c r="X14" s="265"/>
      <c r="Y14" s="265"/>
      <c r="Z14" s="31"/>
      <c r="AA14" s="31"/>
    </row>
    <row r="15" spans="1:27" s="9" customFormat="1" ht="30" customHeight="1" x14ac:dyDescent="0.25">
      <c r="A15" s="282" t="s">
        <v>41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4"/>
      <c r="N15" s="32"/>
      <c r="O15" s="77"/>
      <c r="P15" s="77"/>
      <c r="Q15" s="77"/>
      <c r="R15" s="77"/>
      <c r="S15" s="275"/>
      <c r="T15" s="24"/>
      <c r="U15" s="24"/>
      <c r="V15" s="24"/>
      <c r="W15" s="265"/>
      <c r="X15" s="265"/>
      <c r="Y15" s="265"/>
      <c r="Z15" s="77"/>
      <c r="AA15" s="77"/>
    </row>
    <row r="16" spans="1:27" s="3" customFormat="1" ht="7.2" customHeight="1" x14ac:dyDescent="0.25">
      <c r="A16" s="4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5"/>
      <c r="N16" s="31"/>
      <c r="O16" s="31"/>
      <c r="P16" s="31"/>
      <c r="Q16" s="31"/>
      <c r="R16" s="31"/>
      <c r="S16" s="275"/>
      <c r="T16" s="24"/>
      <c r="U16" s="24"/>
      <c r="V16" s="24"/>
      <c r="W16" s="24"/>
      <c r="X16" s="31"/>
      <c r="Y16" s="31"/>
      <c r="Z16" s="31"/>
      <c r="AA16" s="31"/>
    </row>
    <row r="17" spans="1:27" s="3" customFormat="1" ht="33" customHeight="1" x14ac:dyDescent="0.25">
      <c r="A17" s="44"/>
      <c r="B17" s="303" t="s">
        <v>68</v>
      </c>
      <c r="C17" s="304"/>
      <c r="D17" s="304"/>
      <c r="E17" s="304"/>
      <c r="F17" s="304"/>
      <c r="G17" s="304"/>
      <c r="H17" s="304"/>
      <c r="I17" s="304"/>
      <c r="J17" s="304"/>
      <c r="K17" s="305"/>
      <c r="L17" s="145"/>
      <c r="M17" s="45"/>
      <c r="N17" s="31"/>
      <c r="O17" s="31"/>
      <c r="P17" s="31"/>
      <c r="Q17" s="31"/>
      <c r="R17" s="31"/>
      <c r="S17" s="275"/>
      <c r="T17" s="24"/>
      <c r="U17" s="24"/>
      <c r="V17" s="24"/>
      <c r="W17" s="24"/>
      <c r="X17" s="31"/>
      <c r="Y17" s="31"/>
      <c r="Z17" s="31"/>
      <c r="AA17" s="31"/>
    </row>
    <row r="18" spans="1:27" s="3" customFormat="1" ht="7.2" customHeight="1" x14ac:dyDescent="0.25">
      <c r="A18" s="4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5"/>
      <c r="N18" s="31"/>
      <c r="O18" s="31"/>
      <c r="P18" s="31"/>
      <c r="Q18" s="31"/>
      <c r="R18" s="31"/>
      <c r="S18" s="275"/>
      <c r="T18" s="24"/>
      <c r="U18" s="24"/>
      <c r="V18" s="24"/>
      <c r="W18" s="24"/>
      <c r="X18" s="31"/>
      <c r="Y18" s="31"/>
      <c r="Z18" s="31"/>
      <c r="AA18" s="31"/>
    </row>
    <row r="19" spans="1:27" s="3" customFormat="1" ht="33" customHeight="1" x14ac:dyDescent="0.25">
      <c r="A19" s="44"/>
      <c r="B19" s="303" t="s">
        <v>67</v>
      </c>
      <c r="C19" s="304"/>
      <c r="D19" s="304"/>
      <c r="E19" s="304"/>
      <c r="F19" s="304"/>
      <c r="G19" s="304"/>
      <c r="H19" s="304"/>
      <c r="I19" s="304"/>
      <c r="J19" s="304"/>
      <c r="K19" s="305"/>
      <c r="L19" s="145"/>
      <c r="M19" s="45"/>
      <c r="N19" s="31"/>
      <c r="O19" s="31"/>
      <c r="P19" s="31"/>
      <c r="Q19" s="31"/>
      <c r="R19" s="31"/>
      <c r="S19" s="275"/>
      <c r="T19" s="24"/>
      <c r="U19" s="24"/>
      <c r="V19" s="24"/>
      <c r="W19" s="24"/>
      <c r="X19" s="31"/>
      <c r="Y19" s="31"/>
      <c r="Z19" s="31"/>
      <c r="AA19" s="31"/>
    </row>
    <row r="20" spans="1:27" s="3" customFormat="1" ht="7.2" customHeight="1" x14ac:dyDescent="0.25">
      <c r="A20" s="4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5"/>
      <c r="N20" s="31"/>
      <c r="O20" s="31"/>
      <c r="P20" s="31"/>
      <c r="Q20" s="31"/>
      <c r="R20" s="31"/>
      <c r="S20" s="275"/>
      <c r="T20" s="24"/>
      <c r="U20" s="24"/>
      <c r="V20" s="24"/>
      <c r="W20" s="24"/>
      <c r="X20" s="31"/>
      <c r="Y20" s="31"/>
      <c r="Z20" s="31"/>
      <c r="AA20" s="31"/>
    </row>
    <row r="21" spans="1:27" s="3" customFormat="1" ht="7.2" customHeight="1" x14ac:dyDescent="0.25">
      <c r="A21" s="4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5"/>
      <c r="N21" s="31"/>
      <c r="O21" s="31"/>
      <c r="P21" s="31"/>
      <c r="Q21" s="31"/>
      <c r="R21" s="31"/>
      <c r="S21" s="275"/>
      <c r="T21" s="24"/>
      <c r="U21" s="24"/>
      <c r="V21" s="24"/>
      <c r="W21" s="24"/>
      <c r="X21" s="31"/>
      <c r="Y21" s="31"/>
      <c r="Z21" s="31"/>
      <c r="AA21" s="31"/>
    </row>
    <row r="22" spans="1:27" s="3" customFormat="1" ht="35.4" customHeight="1" x14ac:dyDescent="0.25">
      <c r="A22" s="44"/>
      <c r="B22" s="297" t="s">
        <v>40</v>
      </c>
      <c r="C22" s="246" t="s">
        <v>50</v>
      </c>
      <c r="D22" s="246"/>
      <c r="E22" s="246"/>
      <c r="F22" s="246" t="s">
        <v>54</v>
      </c>
      <c r="G22" s="246"/>
      <c r="H22" s="299" t="s">
        <v>53</v>
      </c>
      <c r="I22" s="300"/>
      <c r="J22" s="246" t="s">
        <v>52</v>
      </c>
      <c r="K22" s="253"/>
      <c r="L22" s="297" t="s">
        <v>51</v>
      </c>
      <c r="M22" s="301"/>
      <c r="N22" s="35"/>
      <c r="O22" s="71"/>
      <c r="P22" s="82"/>
      <c r="Q22" s="31"/>
      <c r="R22" s="31"/>
      <c r="S22" s="275"/>
      <c r="T22" s="24"/>
      <c r="U22" s="266"/>
      <c r="V22" s="24"/>
      <c r="W22" s="24"/>
      <c r="X22" s="31"/>
      <c r="Y22" s="31"/>
      <c r="Z22" s="31"/>
      <c r="AA22" s="31"/>
    </row>
    <row r="23" spans="1:27" s="3" customFormat="1" ht="53.4" customHeight="1" x14ac:dyDescent="0.3">
      <c r="A23" s="44"/>
      <c r="B23" s="298"/>
      <c r="C23" s="138" t="s">
        <v>48</v>
      </c>
      <c r="D23" s="267" t="s">
        <v>49</v>
      </c>
      <c r="E23" s="268"/>
      <c r="F23" s="246"/>
      <c r="G23" s="246"/>
      <c r="H23" s="267"/>
      <c r="I23" s="268"/>
      <c r="J23" s="246"/>
      <c r="K23" s="253"/>
      <c r="L23" s="298"/>
      <c r="M23" s="301"/>
      <c r="N23" s="35"/>
      <c r="O23" s="71"/>
      <c r="P23" s="83"/>
      <c r="Q23" s="31"/>
      <c r="R23" s="31"/>
      <c r="S23" s="275"/>
      <c r="T23" s="24"/>
      <c r="U23" s="266"/>
      <c r="V23" s="24"/>
      <c r="W23" s="95"/>
      <c r="X23" s="31"/>
      <c r="Y23" s="31"/>
      <c r="Z23" s="31"/>
      <c r="AA23" s="31"/>
    </row>
    <row r="24" spans="1:27" s="3" customFormat="1" ht="22.2" customHeight="1" x14ac:dyDescent="0.25">
      <c r="A24" s="44"/>
      <c r="B24" s="131"/>
      <c r="C24" s="141"/>
      <c r="D24" s="229"/>
      <c r="E24" s="230"/>
      <c r="F24" s="231"/>
      <c r="G24" s="231"/>
      <c r="H24" s="232"/>
      <c r="I24" s="233"/>
      <c r="J24" s="221">
        <f t="shared" ref="J24:J25" si="0">ROUND(IF(F24&gt;0,H24/F24,0),8)</f>
        <v>0</v>
      </c>
      <c r="K24" s="222"/>
      <c r="L24" s="132">
        <f>IF($C$6&lt;&gt;0,IF($G$6&lt;&gt;0,IF(B24&lt;&gt;0,IF(C24&lt;&gt;0,IF(D24&lt;&gt;0,IF(F24&lt;&gt;0,IF(H24&lt;&gt;0,IF(J24&gt;9,9*F24,H24),0),0),0),0),0),0),0)</f>
        <v>0</v>
      </c>
      <c r="M24" s="133"/>
      <c r="N24" s="134"/>
      <c r="O24" s="149"/>
      <c r="P24" s="106"/>
      <c r="Q24" s="71">
        <v>44104</v>
      </c>
      <c r="R24" s="122">
        <v>44286</v>
      </c>
      <c r="S24" s="71"/>
      <c r="T24" s="24"/>
      <c r="U24" s="266"/>
      <c r="V24" s="24"/>
      <c r="W24" s="31"/>
      <c r="X24" s="31"/>
      <c r="Y24" s="31"/>
      <c r="Z24" s="31"/>
      <c r="AA24" s="31"/>
    </row>
    <row r="25" spans="1:27" s="3" customFormat="1" ht="22.2" customHeight="1" x14ac:dyDescent="0.25">
      <c r="A25" s="44"/>
      <c r="B25" s="131"/>
      <c r="C25" s="141"/>
      <c r="D25" s="229"/>
      <c r="E25" s="230"/>
      <c r="F25" s="231"/>
      <c r="G25" s="231"/>
      <c r="H25" s="232"/>
      <c r="I25" s="233"/>
      <c r="J25" s="221">
        <f t="shared" si="0"/>
        <v>0</v>
      </c>
      <c r="K25" s="222"/>
      <c r="L25" s="132">
        <f t="shared" ref="L25" si="1">IF($C$6&lt;&gt;0,IF($G$6&lt;&gt;0,IF(B25&lt;&gt;0,IF(C25&lt;&gt;0,IF(D25&lt;&gt;0,IF(F25&lt;&gt;0,IF(H25&lt;&gt;0,IF(J25&gt;9,9*F25,H25),0),0),0),0),0),0),0)</f>
        <v>0</v>
      </c>
      <c r="M25" s="133"/>
      <c r="N25" s="134"/>
      <c r="O25" s="150"/>
      <c r="P25" s="106"/>
      <c r="Q25" s="31"/>
      <c r="R25" s="84"/>
      <c r="S25" s="71"/>
      <c r="T25" s="24"/>
      <c r="U25" s="266"/>
      <c r="V25" s="24"/>
      <c r="W25" s="31"/>
      <c r="X25" s="31"/>
      <c r="Y25" s="31"/>
      <c r="Z25" s="31"/>
      <c r="AA25" s="31"/>
    </row>
    <row r="26" spans="1:27" s="3" customFormat="1" ht="22.2" customHeight="1" x14ac:dyDescent="0.25">
      <c r="A26" s="44"/>
      <c r="B26" s="131"/>
      <c r="C26" s="141"/>
      <c r="D26" s="229"/>
      <c r="E26" s="230"/>
      <c r="F26" s="231"/>
      <c r="G26" s="231"/>
      <c r="H26" s="232"/>
      <c r="I26" s="233"/>
      <c r="J26" s="221">
        <f t="shared" ref="J26:J33" si="2">ROUND(IF(F26&gt;0,H26/F26,0),8)</f>
        <v>0</v>
      </c>
      <c r="K26" s="222"/>
      <c r="L26" s="132">
        <f>IF($C$6&lt;&gt;0,IF($G$6&lt;&gt;0,IF(B26&lt;&gt;0,IF(C26&lt;&gt;0,IF(D26&lt;&gt;0,IF(F26&lt;&gt;0,IF(H26&lt;&gt;0,IF(J26&gt;9,9*F26,H26),0),0),0),0),0),0),0)</f>
        <v>0</v>
      </c>
      <c r="M26" s="133"/>
      <c r="N26" s="134"/>
      <c r="P26" s="106"/>
      <c r="Q26" s="31"/>
      <c r="R26" s="84"/>
      <c r="S26" s="71"/>
      <c r="T26" s="24"/>
      <c r="U26" s="266"/>
      <c r="V26" s="24"/>
      <c r="W26" s="31"/>
      <c r="X26" s="31"/>
      <c r="Y26" s="31"/>
      <c r="Z26" s="31"/>
      <c r="AA26" s="31"/>
    </row>
    <row r="27" spans="1:27" s="3" customFormat="1" ht="22.2" customHeight="1" x14ac:dyDescent="0.25">
      <c r="A27" s="44"/>
      <c r="B27" s="131"/>
      <c r="C27" s="141"/>
      <c r="D27" s="229"/>
      <c r="E27" s="230"/>
      <c r="F27" s="231"/>
      <c r="G27" s="231"/>
      <c r="H27" s="232"/>
      <c r="I27" s="233"/>
      <c r="J27" s="221">
        <f t="shared" si="2"/>
        <v>0</v>
      </c>
      <c r="K27" s="222"/>
      <c r="L27" s="132">
        <f t="shared" ref="L27:L33" si="3">IF($C$6&lt;&gt;0,IF($G$6&lt;&gt;0,IF(B27&lt;&gt;0,IF(C27&lt;&gt;0,IF(D27&lt;&gt;0,IF(F27&lt;&gt;0,IF(H27&lt;&gt;0,IF(J27&gt;9,9*F27,H27),0),0),0),0),0),0),0)</f>
        <v>0</v>
      </c>
      <c r="M27" s="133"/>
      <c r="N27" s="134"/>
      <c r="P27" s="106"/>
      <c r="Q27" s="31"/>
      <c r="R27" s="84"/>
      <c r="S27" s="71"/>
      <c r="T27" s="24"/>
      <c r="U27" s="266"/>
      <c r="V27" s="24"/>
      <c r="W27" s="31"/>
      <c r="X27" s="31"/>
      <c r="Y27" s="31"/>
      <c r="Z27" s="31"/>
      <c r="AA27" s="31"/>
    </row>
    <row r="28" spans="1:27" s="3" customFormat="1" ht="22.2" customHeight="1" x14ac:dyDescent="0.25">
      <c r="A28" s="44"/>
      <c r="B28" s="131"/>
      <c r="C28" s="141"/>
      <c r="D28" s="229"/>
      <c r="E28" s="230"/>
      <c r="F28" s="231"/>
      <c r="G28" s="231"/>
      <c r="H28" s="232"/>
      <c r="I28" s="233"/>
      <c r="J28" s="221">
        <f t="shared" si="2"/>
        <v>0</v>
      </c>
      <c r="K28" s="222"/>
      <c r="L28" s="132">
        <f t="shared" si="3"/>
        <v>0</v>
      </c>
      <c r="M28" s="133"/>
      <c r="N28" s="134"/>
      <c r="P28" s="106"/>
      <c r="Q28" s="31"/>
      <c r="R28" s="84"/>
      <c r="S28" s="71"/>
      <c r="T28" s="24"/>
      <c r="U28" s="266"/>
      <c r="V28" s="24"/>
      <c r="W28" s="31"/>
      <c r="X28" s="31"/>
      <c r="Y28" s="31"/>
      <c r="Z28" s="31"/>
      <c r="AA28" s="31"/>
    </row>
    <row r="29" spans="1:27" s="3" customFormat="1" ht="22.2" customHeight="1" x14ac:dyDescent="0.25">
      <c r="A29" s="44"/>
      <c r="B29" s="131"/>
      <c r="C29" s="141"/>
      <c r="D29" s="229"/>
      <c r="E29" s="230"/>
      <c r="F29" s="231"/>
      <c r="G29" s="231"/>
      <c r="H29" s="232"/>
      <c r="I29" s="233"/>
      <c r="J29" s="221">
        <f t="shared" si="2"/>
        <v>0</v>
      </c>
      <c r="K29" s="222"/>
      <c r="L29" s="132">
        <f t="shared" si="3"/>
        <v>0</v>
      </c>
      <c r="M29" s="133"/>
      <c r="N29" s="134"/>
      <c r="P29" s="106"/>
      <c r="Q29" s="31"/>
      <c r="R29" s="84"/>
      <c r="S29" s="71"/>
      <c r="T29" s="24"/>
      <c r="U29" s="266"/>
      <c r="V29" s="24"/>
      <c r="W29" s="31"/>
      <c r="X29" s="31"/>
      <c r="Y29" s="31"/>
      <c r="Z29" s="31"/>
      <c r="AA29" s="31"/>
    </row>
    <row r="30" spans="1:27" s="3" customFormat="1" ht="22.2" customHeight="1" x14ac:dyDescent="0.25">
      <c r="A30" s="44"/>
      <c r="B30" s="131"/>
      <c r="C30" s="141"/>
      <c r="D30" s="229"/>
      <c r="E30" s="230"/>
      <c r="F30" s="231"/>
      <c r="G30" s="231"/>
      <c r="H30" s="232"/>
      <c r="I30" s="233"/>
      <c r="J30" s="221">
        <f t="shared" si="2"/>
        <v>0</v>
      </c>
      <c r="K30" s="222"/>
      <c r="L30" s="132">
        <f t="shared" si="3"/>
        <v>0</v>
      </c>
      <c r="M30" s="133"/>
      <c r="N30" s="134"/>
      <c r="P30" s="106"/>
      <c r="Q30" s="31"/>
      <c r="R30" s="84"/>
      <c r="S30" s="71"/>
      <c r="T30" s="24"/>
      <c r="U30" s="266"/>
      <c r="V30" s="24"/>
      <c r="W30" s="31"/>
      <c r="X30" s="31"/>
      <c r="Y30" s="31"/>
      <c r="Z30" s="31"/>
      <c r="AA30" s="31"/>
    </row>
    <row r="31" spans="1:27" s="3" customFormat="1" ht="22.2" customHeight="1" x14ac:dyDescent="0.25">
      <c r="A31" s="44"/>
      <c r="B31" s="131"/>
      <c r="C31" s="141"/>
      <c r="D31" s="229"/>
      <c r="E31" s="230"/>
      <c r="F31" s="231"/>
      <c r="G31" s="231"/>
      <c r="H31" s="232"/>
      <c r="I31" s="233"/>
      <c r="J31" s="221">
        <f t="shared" si="2"/>
        <v>0</v>
      </c>
      <c r="K31" s="222"/>
      <c r="L31" s="132">
        <f t="shared" si="3"/>
        <v>0</v>
      </c>
      <c r="M31" s="133"/>
      <c r="N31" s="134"/>
      <c r="P31" s="106"/>
      <c r="Q31" s="31"/>
      <c r="R31" s="84"/>
      <c r="S31" s="71"/>
      <c r="T31" s="24"/>
      <c r="U31" s="266"/>
      <c r="V31" s="24"/>
      <c r="W31" s="31"/>
      <c r="X31" s="31"/>
      <c r="Y31" s="31"/>
      <c r="Z31" s="31"/>
      <c r="AA31" s="31"/>
    </row>
    <row r="32" spans="1:27" s="3" customFormat="1" ht="22.2" customHeight="1" x14ac:dyDescent="0.25">
      <c r="A32" s="44"/>
      <c r="B32" s="131"/>
      <c r="C32" s="141"/>
      <c r="D32" s="229"/>
      <c r="E32" s="230"/>
      <c r="F32" s="231"/>
      <c r="G32" s="231"/>
      <c r="H32" s="232"/>
      <c r="I32" s="233"/>
      <c r="J32" s="221">
        <f t="shared" si="2"/>
        <v>0</v>
      </c>
      <c r="K32" s="222"/>
      <c r="L32" s="132">
        <f t="shared" si="3"/>
        <v>0</v>
      </c>
      <c r="M32" s="133"/>
      <c r="N32" s="134"/>
      <c r="P32" s="106"/>
      <c r="Q32" s="31"/>
      <c r="R32" s="84"/>
      <c r="S32" s="71"/>
      <c r="T32" s="24"/>
      <c r="U32" s="266"/>
      <c r="V32" s="24"/>
      <c r="W32" s="31"/>
      <c r="X32" s="31"/>
      <c r="Y32" s="31"/>
      <c r="Z32" s="31"/>
      <c r="AA32" s="31"/>
    </row>
    <row r="33" spans="1:27" s="3" customFormat="1" ht="22.2" customHeight="1" x14ac:dyDescent="0.25">
      <c r="A33" s="44"/>
      <c r="B33" s="131"/>
      <c r="C33" s="141"/>
      <c r="D33" s="229"/>
      <c r="E33" s="230"/>
      <c r="F33" s="231"/>
      <c r="G33" s="231"/>
      <c r="H33" s="232"/>
      <c r="I33" s="233"/>
      <c r="J33" s="221">
        <f t="shared" si="2"/>
        <v>0</v>
      </c>
      <c r="K33" s="222"/>
      <c r="L33" s="132">
        <f t="shared" si="3"/>
        <v>0</v>
      </c>
      <c r="M33" s="133"/>
      <c r="N33" s="134"/>
      <c r="P33" s="106"/>
      <c r="Q33" s="135"/>
      <c r="R33" s="84"/>
      <c r="S33" s="71"/>
      <c r="T33" s="24"/>
      <c r="U33" s="266"/>
      <c r="V33" s="24"/>
      <c r="W33" s="31"/>
      <c r="X33" s="31"/>
      <c r="Y33" s="31"/>
      <c r="Z33" s="31"/>
      <c r="AA33" s="31"/>
    </row>
    <row r="34" spans="1:27" s="3" customFormat="1" ht="7.2" customHeight="1" x14ac:dyDescent="0.3">
      <c r="A34" s="44"/>
      <c r="B34" s="5"/>
      <c r="C34" s="118"/>
      <c r="D34" s="228"/>
      <c r="E34" s="228"/>
      <c r="F34" s="227">
        <f>SUM(F24:G33)</f>
        <v>0</v>
      </c>
      <c r="G34" s="227"/>
      <c r="H34" s="276">
        <f>SUM(H24:I33)</f>
        <v>0</v>
      </c>
      <c r="I34" s="277"/>
      <c r="J34" s="14"/>
      <c r="K34" s="15"/>
      <c r="L34" s="269">
        <f>SUM(L24:L33)</f>
        <v>0</v>
      </c>
      <c r="M34" s="120"/>
      <c r="N34" s="50"/>
      <c r="O34" s="106"/>
      <c r="P34" s="31"/>
      <c r="Q34" s="31"/>
      <c r="R34" s="31"/>
      <c r="S34" s="31"/>
      <c r="T34" s="70"/>
      <c r="U34" s="49"/>
      <c r="V34" s="24"/>
      <c r="W34" s="95"/>
      <c r="X34" s="95"/>
      <c r="Y34" s="95"/>
      <c r="Z34" s="31"/>
      <c r="AA34" s="31"/>
    </row>
    <row r="35" spans="1:27" s="3" customFormat="1" ht="22.95" customHeight="1" x14ac:dyDescent="0.3">
      <c r="A35" s="44"/>
      <c r="B35" s="75" t="s">
        <v>56</v>
      </c>
      <c r="C35" s="118"/>
      <c r="D35" s="228"/>
      <c r="E35" s="228"/>
      <c r="F35" s="227"/>
      <c r="G35" s="227"/>
      <c r="H35" s="278"/>
      <c r="I35" s="279"/>
      <c r="J35" s="14"/>
      <c r="K35" s="15"/>
      <c r="L35" s="270"/>
      <c r="M35" s="120"/>
      <c r="N35" s="50"/>
      <c r="O35" s="106"/>
      <c r="P35" s="106"/>
      <c r="Q35" s="31"/>
      <c r="R35" s="31"/>
      <c r="S35" s="31"/>
      <c r="T35" s="70"/>
      <c r="U35" s="49"/>
      <c r="V35" s="24"/>
      <c r="W35" s="95"/>
      <c r="X35" s="95"/>
      <c r="Y35" s="95"/>
      <c r="Z35" s="31"/>
      <c r="AA35" s="31"/>
    </row>
    <row r="36" spans="1:27" s="3" customFormat="1" ht="7.2" customHeight="1" x14ac:dyDescent="0.3">
      <c r="A36" s="44"/>
      <c r="B36" s="5"/>
      <c r="C36" s="10"/>
      <c r="D36" s="11"/>
      <c r="E36" s="11"/>
      <c r="F36" s="12"/>
      <c r="G36" s="12"/>
      <c r="H36" s="13"/>
      <c r="I36" s="13"/>
      <c r="J36" s="14"/>
      <c r="K36" s="15"/>
      <c r="L36" s="52"/>
      <c r="M36" s="48"/>
      <c r="N36" s="50"/>
      <c r="O36" s="106"/>
      <c r="P36" s="31"/>
      <c r="Q36" s="31"/>
      <c r="R36" s="31"/>
      <c r="S36" s="31"/>
      <c r="T36" s="70"/>
      <c r="U36" s="49"/>
      <c r="V36" s="24"/>
      <c r="W36" s="95"/>
      <c r="X36" s="95"/>
      <c r="Y36" s="95"/>
      <c r="Z36" s="31"/>
      <c r="AA36" s="31"/>
    </row>
    <row r="37" spans="1:27" s="3" customFormat="1" ht="7.2" customHeight="1" x14ac:dyDescent="0.3">
      <c r="A37" s="44"/>
      <c r="B37" s="5"/>
      <c r="C37" s="10"/>
      <c r="D37" s="11"/>
      <c r="E37" s="11"/>
      <c r="F37" s="12"/>
      <c r="G37" s="12"/>
      <c r="H37" s="13"/>
      <c r="I37" s="13"/>
      <c r="J37" s="14"/>
      <c r="K37" s="15"/>
      <c r="L37" s="52"/>
      <c r="M37" s="48"/>
      <c r="N37" s="50"/>
      <c r="O37" s="31"/>
      <c r="P37" s="31"/>
      <c r="Q37" s="31"/>
      <c r="R37" s="31"/>
      <c r="S37" s="31"/>
      <c r="T37" s="70"/>
      <c r="U37" s="49"/>
      <c r="V37" s="24"/>
      <c r="W37" s="95"/>
      <c r="X37" s="95"/>
      <c r="Y37" s="95"/>
      <c r="Z37" s="31"/>
      <c r="AA37" s="31"/>
    </row>
    <row r="38" spans="1:27" s="3" customFormat="1" ht="7.2" customHeight="1" x14ac:dyDescent="0.3">
      <c r="A38" s="44"/>
      <c r="B38" s="5"/>
      <c r="C38" s="10"/>
      <c r="D38" s="11"/>
      <c r="E38" s="11"/>
      <c r="F38" s="12"/>
      <c r="G38" s="12"/>
      <c r="H38" s="13"/>
      <c r="I38" s="13"/>
      <c r="J38" s="14"/>
      <c r="K38" s="15"/>
      <c r="L38" s="52"/>
      <c r="M38" s="48"/>
      <c r="N38" s="50"/>
      <c r="O38" s="31"/>
      <c r="P38" s="31"/>
      <c r="Q38" s="31"/>
      <c r="R38" s="31"/>
      <c r="S38" s="31"/>
      <c r="T38" s="70"/>
      <c r="U38" s="49"/>
      <c r="V38" s="24"/>
      <c r="W38" s="95"/>
      <c r="X38" s="95"/>
      <c r="Y38" s="95"/>
      <c r="Z38" s="31"/>
      <c r="AA38" s="31"/>
    </row>
    <row r="39" spans="1:27" s="9" customFormat="1" ht="30" customHeight="1" x14ac:dyDescent="0.25">
      <c r="A39" s="282" t="s">
        <v>42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4"/>
      <c r="N39" s="32"/>
      <c r="O39" s="77"/>
      <c r="P39" s="77"/>
      <c r="Q39" s="77"/>
      <c r="R39" s="77"/>
      <c r="S39" s="31"/>
      <c r="T39" s="24"/>
      <c r="U39" s="24"/>
      <c r="V39" s="24"/>
      <c r="W39" s="24"/>
      <c r="X39" s="31"/>
      <c r="Y39" s="31"/>
      <c r="Z39" s="77"/>
      <c r="AA39" s="77"/>
    </row>
    <row r="40" spans="1:27" s="3" customFormat="1" ht="7.2" customHeight="1" x14ac:dyDescent="0.25">
      <c r="A40" s="44"/>
      <c r="B40" s="5"/>
      <c r="C40" s="10"/>
      <c r="D40" s="11"/>
      <c r="E40" s="11"/>
      <c r="F40" s="12"/>
      <c r="G40" s="12"/>
      <c r="H40" s="13"/>
      <c r="I40" s="13"/>
      <c r="J40" s="14"/>
      <c r="K40" s="15"/>
      <c r="L40" s="52"/>
      <c r="M40" s="48"/>
      <c r="N40" s="50"/>
      <c r="O40" s="31"/>
      <c r="P40" s="31"/>
      <c r="Q40" s="31"/>
      <c r="R40" s="31"/>
      <c r="S40" s="31"/>
      <c r="T40" s="49"/>
      <c r="U40" s="70"/>
      <c r="V40" s="24"/>
      <c r="W40" s="24"/>
      <c r="X40" s="31"/>
      <c r="Y40" s="31"/>
      <c r="Z40" s="31"/>
      <c r="AA40" s="31"/>
    </row>
    <row r="41" spans="1:27" s="3" customFormat="1" ht="36.6" customHeight="1" x14ac:dyDescent="0.25">
      <c r="A41" s="44"/>
      <c r="B41" s="264"/>
      <c r="C41" s="264"/>
      <c r="D41" s="264"/>
      <c r="E41" s="264"/>
      <c r="F41" s="246" t="s">
        <v>36</v>
      </c>
      <c r="G41" s="253"/>
      <c r="H41" s="255" t="s">
        <v>57</v>
      </c>
      <c r="I41" s="255"/>
      <c r="J41" s="255"/>
      <c r="K41" s="255"/>
      <c r="L41" s="245" t="s">
        <v>47</v>
      </c>
      <c r="M41" s="121"/>
      <c r="N41" s="4"/>
      <c r="O41" s="271"/>
      <c r="P41" s="49"/>
      <c r="Q41" s="264"/>
      <c r="R41" s="31"/>
      <c r="S41" s="31"/>
      <c r="T41" s="49"/>
      <c r="U41" s="266"/>
      <c r="V41" s="266"/>
      <c r="W41" s="31"/>
      <c r="X41" s="31"/>
      <c r="Y41" s="31"/>
      <c r="Z41" s="31"/>
      <c r="AA41" s="31"/>
    </row>
    <row r="42" spans="1:27" s="3" customFormat="1" ht="28.95" customHeight="1" x14ac:dyDescent="0.25">
      <c r="A42" s="44"/>
      <c r="B42" s="264"/>
      <c r="C42" s="264"/>
      <c r="D42" s="264"/>
      <c r="E42" s="264"/>
      <c r="F42" s="246"/>
      <c r="G42" s="246"/>
      <c r="H42" s="255" t="s">
        <v>48</v>
      </c>
      <c r="I42" s="255"/>
      <c r="J42" s="256" t="s">
        <v>49</v>
      </c>
      <c r="K42" s="256"/>
      <c r="L42" s="246"/>
      <c r="M42" s="121"/>
      <c r="O42" s="271"/>
      <c r="P42" s="49"/>
      <c r="Q42" s="264"/>
      <c r="R42" s="31"/>
      <c r="S42" s="31"/>
      <c r="T42" s="49"/>
      <c r="U42" s="31"/>
      <c r="V42" s="31"/>
      <c r="W42" s="31"/>
      <c r="X42" s="31"/>
      <c r="Y42" s="31"/>
      <c r="Z42" s="31"/>
      <c r="AA42" s="31"/>
    </row>
    <row r="43" spans="1:27" s="3" customFormat="1" ht="35.4" customHeight="1" x14ac:dyDescent="0.25">
      <c r="A43" s="44"/>
      <c r="B43" s="79"/>
      <c r="C43" s="136"/>
      <c r="D43" s="262"/>
      <c r="E43" s="262"/>
      <c r="F43" s="254"/>
      <c r="G43" s="254"/>
      <c r="H43" s="257"/>
      <c r="I43" s="257"/>
      <c r="J43" s="263"/>
      <c r="K43" s="263"/>
      <c r="L43" s="119">
        <f>IF(H43&lt;&gt;0,IF(J43&lt;&gt;0,F43*9,0),0)</f>
        <v>0</v>
      </c>
      <c r="M43" s="120"/>
      <c r="N43" s="134"/>
      <c r="O43" s="31"/>
      <c r="P43" s="31"/>
      <c r="Q43" s="71">
        <v>44119</v>
      </c>
      <c r="R43" s="71">
        <v>44286</v>
      </c>
      <c r="S43" s="71"/>
      <c r="T43" s="85"/>
      <c r="U43" s="86"/>
      <c r="V43" s="84"/>
      <c r="W43" s="84"/>
      <c r="X43" s="31"/>
      <c r="Y43" s="31"/>
      <c r="Z43" s="31"/>
      <c r="AA43" s="31"/>
    </row>
    <row r="44" spans="1:27" s="3" customFormat="1" ht="12" customHeight="1" x14ac:dyDescent="0.3">
      <c r="A44" s="44"/>
      <c r="B44" s="94"/>
      <c r="C44" s="94"/>
      <c r="D44" s="94"/>
      <c r="E44" s="94"/>
      <c r="F44" s="94"/>
      <c r="G44" s="94"/>
      <c r="H44" s="94"/>
      <c r="I44" s="94"/>
      <c r="J44" s="65"/>
      <c r="K44" s="76"/>
      <c r="L44" s="140"/>
      <c r="M44" s="93"/>
      <c r="N44" s="129"/>
      <c r="O44" s="31"/>
      <c r="P44" s="31"/>
      <c r="Q44" s="31"/>
      <c r="R44" s="31"/>
      <c r="S44" s="107"/>
      <c r="T44" s="107"/>
      <c r="U44" s="31"/>
      <c r="V44" s="31"/>
      <c r="W44" s="31"/>
      <c r="X44" s="31"/>
      <c r="Y44" s="31"/>
      <c r="Z44" s="31"/>
      <c r="AA44" s="31"/>
    </row>
    <row r="45" spans="1:27" s="3" customFormat="1" ht="16.95" customHeight="1" x14ac:dyDescent="0.25">
      <c r="A45" s="44"/>
      <c r="B45" s="261" t="s">
        <v>19</v>
      </c>
      <c r="C45" s="261"/>
      <c r="D45" s="261"/>
      <c r="E45" s="5"/>
      <c r="F45" s="18"/>
      <c r="G45" s="18"/>
      <c r="H45" s="18"/>
      <c r="I45" s="18"/>
      <c r="J45" s="20"/>
      <c r="K45" s="20"/>
      <c r="L45" s="140"/>
      <c r="M45" s="93"/>
      <c r="N45" s="129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3" customFormat="1" ht="73.2" customHeight="1" x14ac:dyDescent="0.25">
      <c r="A46" s="44"/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7"/>
      <c r="N46" s="8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3" customFormat="1" ht="7.2" customHeight="1" x14ac:dyDescent="0.25">
      <c r="A47" s="44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  <c r="N47" s="8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3" customFormat="1" ht="7.2" customHeight="1" x14ac:dyDescent="0.25">
      <c r="A48" s="44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  <c r="N48" s="8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3" customFormat="1" ht="32.4" customHeight="1" x14ac:dyDescent="0.25">
      <c r="A49" s="223" t="s">
        <v>16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5"/>
      <c r="N49" s="125"/>
      <c r="O49" s="125"/>
      <c r="P49" s="4"/>
    </row>
    <row r="50" spans="1:27" s="3" customFormat="1" ht="35.4" customHeight="1" x14ac:dyDescent="0.25">
      <c r="A50" s="117"/>
      <c r="B50" s="280" t="s">
        <v>65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1"/>
      <c r="N50" s="125"/>
      <c r="O50" s="125"/>
      <c r="P50" s="4"/>
    </row>
    <row r="51" spans="1:27" s="3" customFormat="1" ht="23.4" customHeight="1" x14ac:dyDescent="0.25">
      <c r="A51" s="88"/>
      <c r="B51" s="203" t="s">
        <v>37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26"/>
      <c r="N51" s="126"/>
      <c r="O51" s="126"/>
    </row>
    <row r="52" spans="1:27" s="3" customFormat="1" ht="30" customHeight="1" x14ac:dyDescent="0.25">
      <c r="A52" s="88"/>
      <c r="B52" s="203" t="s">
        <v>38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26"/>
      <c r="N52" s="126"/>
      <c r="O52" s="126"/>
    </row>
    <row r="53" spans="1:27" s="3" customFormat="1" ht="36.6" customHeight="1" x14ac:dyDescent="0.25">
      <c r="A53" s="88"/>
      <c r="B53" s="203" t="s">
        <v>60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26"/>
      <c r="N53" s="126"/>
      <c r="O53" s="126"/>
    </row>
    <row r="54" spans="1:27" s="3" customFormat="1" ht="34.950000000000003" customHeight="1" x14ac:dyDescent="0.25">
      <c r="A54" s="88"/>
      <c r="B54" s="203" t="s">
        <v>39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26"/>
      <c r="N54" s="126"/>
      <c r="O54" s="126"/>
      <c r="Q54" s="4"/>
    </row>
    <row r="55" spans="1:27" s="3" customFormat="1" ht="34.950000000000003" customHeight="1" x14ac:dyDescent="0.25">
      <c r="A55" s="88"/>
      <c r="B55" s="203" t="s">
        <v>61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26"/>
      <c r="N55" s="126"/>
      <c r="O55" s="126"/>
      <c r="P55" s="4"/>
      <c r="Q55" s="22"/>
      <c r="R55" s="4"/>
    </row>
    <row r="56" spans="1:27" s="3" customFormat="1" ht="30" customHeight="1" x14ac:dyDescent="0.25">
      <c r="A56" s="88"/>
      <c r="B56" s="203" t="s">
        <v>46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26"/>
      <c r="N56" s="126"/>
      <c r="O56" s="126"/>
      <c r="P56" s="4"/>
      <c r="Q56" s="22"/>
      <c r="R56" s="4"/>
    </row>
    <row r="57" spans="1:27" s="3" customFormat="1" ht="1.2" customHeight="1" x14ac:dyDescent="0.25">
      <c r="A57" s="88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5"/>
      <c r="N57" s="126"/>
      <c r="O57" s="126"/>
      <c r="P57" s="4"/>
      <c r="Q57" s="4"/>
      <c r="R57" s="4"/>
    </row>
    <row r="58" spans="1:27" ht="7.2" customHeight="1" x14ac:dyDescent="0.3">
      <c r="A58" s="89"/>
      <c r="B58" s="234"/>
      <c r="C58" s="234"/>
      <c r="D58" s="234"/>
      <c r="E58" s="234"/>
      <c r="F58" s="234"/>
      <c r="G58" s="234"/>
      <c r="H58" s="234"/>
      <c r="I58" s="234"/>
      <c r="J58" s="234"/>
      <c r="K58" s="90"/>
      <c r="L58" s="90"/>
      <c r="M58" s="91"/>
      <c r="N58" s="63"/>
      <c r="P58" s="67"/>
      <c r="Q58" s="67"/>
      <c r="R58" s="67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9.2" customHeight="1" x14ac:dyDescent="0.3">
      <c r="A59" s="236" t="s">
        <v>15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8"/>
      <c r="N59" s="127"/>
      <c r="O59" s="127"/>
      <c r="P59" s="87"/>
      <c r="Q59" s="67"/>
      <c r="R59" s="66"/>
      <c r="S59" s="51"/>
      <c r="T59" s="51"/>
      <c r="U59" s="19"/>
      <c r="V59" s="19"/>
      <c r="W59" s="19"/>
      <c r="X59" s="19"/>
      <c r="Y59" s="19"/>
      <c r="Z59" s="19"/>
      <c r="AA59" s="19"/>
    </row>
    <row r="60" spans="1:27" ht="70.95" customHeight="1" x14ac:dyDescent="0.3">
      <c r="A60" s="258"/>
      <c r="B60" s="259"/>
      <c r="C60" s="260"/>
      <c r="D60" s="248"/>
      <c r="E60" s="249"/>
      <c r="F60" s="242"/>
      <c r="G60" s="250"/>
      <c r="H60" s="242"/>
      <c r="I60" s="250"/>
      <c r="J60" s="124"/>
      <c r="K60" s="242"/>
      <c r="L60" s="243"/>
      <c r="M60" s="244"/>
      <c r="N60" s="64"/>
      <c r="O60" s="64"/>
      <c r="P60" s="66"/>
      <c r="Q60" s="66"/>
      <c r="R60" s="66"/>
      <c r="S60" s="51"/>
      <c r="T60" s="19"/>
      <c r="U60" s="19"/>
      <c r="V60" s="19"/>
      <c r="W60" s="19"/>
      <c r="X60" s="19"/>
      <c r="Y60" s="19"/>
      <c r="Z60" s="19"/>
      <c r="AA60" s="19"/>
    </row>
    <row r="61" spans="1:27" s="115" customFormat="1" ht="41.4" customHeight="1" thickBot="1" x14ac:dyDescent="0.35">
      <c r="A61" s="112"/>
      <c r="B61" s="219" t="s">
        <v>11</v>
      </c>
      <c r="C61" s="220"/>
      <c r="D61" s="247" t="s">
        <v>12</v>
      </c>
      <c r="E61" s="220"/>
      <c r="F61" s="251" t="s">
        <v>43</v>
      </c>
      <c r="G61" s="252"/>
      <c r="H61" s="247" t="s">
        <v>44</v>
      </c>
      <c r="I61" s="220"/>
      <c r="J61" s="116" t="s">
        <v>45</v>
      </c>
      <c r="K61" s="239" t="s">
        <v>62</v>
      </c>
      <c r="L61" s="240"/>
      <c r="M61" s="241"/>
      <c r="N61" s="113"/>
      <c r="O61" s="113"/>
      <c r="P61" s="114"/>
      <c r="Q61" s="114"/>
      <c r="R61" s="114"/>
    </row>
    <row r="62" spans="1:27" s="3" customFormat="1" ht="7.2" customHeight="1" x14ac:dyDescent="0.25">
      <c r="A62" s="4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</sheetData>
  <sheetProtection algorithmName="SHA-512" hashValue="rtTLahNY/gdNGFZfbkNK+EMFO9bfjFOAlHzL4fEA1HeCNLFcfFyZqzTXL316VKu26EtkRx9qtrjmbiDZ/0bDzQ==" saltValue="FYFNPft7rFM/hgSmMtMlzg==" spinCount="100000" sheet="1" selectLockedCells="1"/>
  <mergeCells count="110">
    <mergeCell ref="A1:M1"/>
    <mergeCell ref="A2:M2"/>
    <mergeCell ref="D24:E24"/>
    <mergeCell ref="J24:K24"/>
    <mergeCell ref="B12:M12"/>
    <mergeCell ref="E6:F6"/>
    <mergeCell ref="L22:L23"/>
    <mergeCell ref="H22:I23"/>
    <mergeCell ref="H24:I24"/>
    <mergeCell ref="A15:M15"/>
    <mergeCell ref="B22:B23"/>
    <mergeCell ref="J22:K23"/>
    <mergeCell ref="M22:M23"/>
    <mergeCell ref="A4:M4"/>
    <mergeCell ref="E9:F9"/>
    <mergeCell ref="B11:M11"/>
    <mergeCell ref="B17:K17"/>
    <mergeCell ref="B19:K19"/>
    <mergeCell ref="B55:M55"/>
    <mergeCell ref="B56:M56"/>
    <mergeCell ref="T2:T4"/>
    <mergeCell ref="P2:P4"/>
    <mergeCell ref="O2:O4"/>
    <mergeCell ref="R2:R4"/>
    <mergeCell ref="S15:S23"/>
    <mergeCell ref="H34:I35"/>
    <mergeCell ref="H25:I25"/>
    <mergeCell ref="H26:I26"/>
    <mergeCell ref="J25:K25"/>
    <mergeCell ref="H32:I32"/>
    <mergeCell ref="H33:I33"/>
    <mergeCell ref="J26:K26"/>
    <mergeCell ref="H30:I30"/>
    <mergeCell ref="H31:I31"/>
    <mergeCell ref="J27:K27"/>
    <mergeCell ref="J28:K28"/>
    <mergeCell ref="J29:K29"/>
    <mergeCell ref="J30:K30"/>
    <mergeCell ref="J31:K31"/>
    <mergeCell ref="B50:M50"/>
    <mergeCell ref="A39:M39"/>
    <mergeCell ref="B46:M46"/>
    <mergeCell ref="B45:D45"/>
    <mergeCell ref="D43:E43"/>
    <mergeCell ref="J43:K43"/>
    <mergeCell ref="B41:B42"/>
    <mergeCell ref="C41:C42"/>
    <mergeCell ref="D41:E42"/>
    <mergeCell ref="B53:M53"/>
    <mergeCell ref="B54:M54"/>
    <mergeCell ref="W6:W7"/>
    <mergeCell ref="W12:W13"/>
    <mergeCell ref="W14:Y15"/>
    <mergeCell ref="U22:U33"/>
    <mergeCell ref="U41:V41"/>
    <mergeCell ref="D33:E33"/>
    <mergeCell ref="C22:E22"/>
    <mergeCell ref="D23:E23"/>
    <mergeCell ref="L34:L35"/>
    <mergeCell ref="F22:G23"/>
    <mergeCell ref="O41:O42"/>
    <mergeCell ref="Q41:Q42"/>
    <mergeCell ref="A59:M59"/>
    <mergeCell ref="K61:M61"/>
    <mergeCell ref="K60:M60"/>
    <mergeCell ref="B58:J58"/>
    <mergeCell ref="F24:G24"/>
    <mergeCell ref="F25:G25"/>
    <mergeCell ref="F26:G26"/>
    <mergeCell ref="F32:G32"/>
    <mergeCell ref="F33:G33"/>
    <mergeCell ref="B51:M51"/>
    <mergeCell ref="L41:L42"/>
    <mergeCell ref="D61:E61"/>
    <mergeCell ref="D60:E60"/>
    <mergeCell ref="F60:G60"/>
    <mergeCell ref="F61:G61"/>
    <mergeCell ref="H61:I61"/>
    <mergeCell ref="H60:I60"/>
    <mergeCell ref="F41:G42"/>
    <mergeCell ref="F43:G43"/>
    <mergeCell ref="H41:K41"/>
    <mergeCell ref="H42:I42"/>
    <mergeCell ref="J42:K42"/>
    <mergeCell ref="H43:I43"/>
    <mergeCell ref="A60:C60"/>
    <mergeCell ref="B61:C61"/>
    <mergeCell ref="J32:K32"/>
    <mergeCell ref="J33:K33"/>
    <mergeCell ref="A49:M49"/>
    <mergeCell ref="B52:M52"/>
    <mergeCell ref="F34:G35"/>
    <mergeCell ref="D34:E35"/>
    <mergeCell ref="D25:E25"/>
    <mergeCell ref="D26:E26"/>
    <mergeCell ref="D32:E32"/>
    <mergeCell ref="F27:G27"/>
    <mergeCell ref="F28:G28"/>
    <mergeCell ref="F29:G29"/>
    <mergeCell ref="F30:G30"/>
    <mergeCell ref="F31:G31"/>
    <mergeCell ref="D27:E27"/>
    <mergeCell ref="D28:E28"/>
    <mergeCell ref="D29:E29"/>
    <mergeCell ref="D30:E30"/>
    <mergeCell ref="D31:E31"/>
    <mergeCell ref="H27:I27"/>
    <mergeCell ref="H28:I28"/>
    <mergeCell ref="H29:I29"/>
    <mergeCell ref="B57:M57"/>
  </mergeCells>
  <conditionalFormatting sqref="C6">
    <cfRule type="expression" dxfId="14" priority="38">
      <formula>$C$6&gt;0</formula>
    </cfRule>
  </conditionalFormatting>
  <conditionalFormatting sqref="G6">
    <cfRule type="expression" dxfId="13" priority="36">
      <formula>$G$6&gt;0</formula>
    </cfRule>
  </conditionalFormatting>
  <conditionalFormatting sqref="N24:N33">
    <cfRule type="expression" dxfId="12" priority="90">
      <formula>N24&lt;&gt;0</formula>
    </cfRule>
    <cfRule type="expression" dxfId="11" priority="91">
      <formula>L24="bereits erstattet am"</formula>
    </cfRule>
    <cfRule type="expression" dxfId="10" priority="92">
      <formula>R24=1</formula>
    </cfRule>
  </conditionalFormatting>
  <conditionalFormatting sqref="I6">
    <cfRule type="expression" dxfId="9" priority="20">
      <formula>$J$6&gt;0</formula>
    </cfRule>
  </conditionalFormatting>
  <conditionalFormatting sqref="C24:C33">
    <cfRule type="expression" dxfId="8" priority="5">
      <formula>AND($C$6&gt;0,C24&gt;0,C24&lt;$C$6)</formula>
    </cfRule>
    <cfRule type="expression" dxfId="7" priority="8">
      <formula>C24&lt;B24</formula>
    </cfRule>
  </conditionalFormatting>
  <conditionalFormatting sqref="D24:E33">
    <cfRule type="expression" dxfId="6" priority="7">
      <formula>D24&lt;C24</formula>
    </cfRule>
  </conditionalFormatting>
  <conditionalFormatting sqref="G9">
    <cfRule type="expression" dxfId="5" priority="4">
      <formula>$G$6&gt;0</formula>
    </cfRule>
  </conditionalFormatting>
  <conditionalFormatting sqref="I9">
    <cfRule type="expression" dxfId="4" priority="3">
      <formula>$J$6&gt;0</formula>
    </cfRule>
  </conditionalFormatting>
  <conditionalFormatting sqref="J9">
    <cfRule type="expression" dxfId="3" priority="2">
      <formula>$J$6&gt;0</formula>
    </cfRule>
    <cfRule type="expression" dxfId="2" priority="11">
      <formula>$J$9&gt;0</formula>
    </cfRule>
  </conditionalFormatting>
  <conditionalFormatting sqref="M9">
    <cfRule type="expression" dxfId="1" priority="1">
      <formula>$M$6&gt;0</formula>
    </cfRule>
    <cfRule type="expression" dxfId="0" priority="10">
      <formula>$M$9&gt;0</formula>
    </cfRule>
  </conditionalFormatting>
  <dataValidations count="13">
    <dataValidation type="custom" allowBlank="1" showInputMessage="1" showErrorMessage="1" error="Der Antrag kann nicht vor Inkrafttreten der Verordnung gestellt worden sein." sqref="D6">
      <formula1>D6&gt;=P6</formula1>
    </dataValidation>
    <dataValidation type="custom" allowBlank="1" showInputMessage="1" showErrorMessage="1" error="Ungültiges Bestelldatum" sqref="B43">
      <formula1>AND(B43&lt;=U6,B43&gt;U4)</formula1>
    </dataValidation>
    <dataValidation type="custom" allowBlank="1" showInputMessage="1" showErrorMessage="1" error="Ungültiges Bestelldatum" sqref="B25 B27 B29 B31 B33">
      <formula1>AND(B25&gt;Q24,B25&lt;=R24)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60">
      <formula1>P60</formula1>
      <formula2>Q60</formula2>
    </dataValidation>
    <dataValidation type="custom" allowBlank="1" showInputMessage="1" showErrorMessage="1" sqref="S60">
      <formula1>D60&gt;=#REF!</formula1>
    </dataValidation>
    <dataValidation type="custom" allowBlank="1" showInputMessage="1" showErrorMessage="1" error="Der Bestellzeitraum kann nicht vor dessen Beginn enden. Bestellte Testmengen, die über den 31.03.2021 hinausgehen, sind nicht erstattungsfähig." sqref="D24:E33">
      <formula1>AND(D24&gt;=C24,D24&lt;=$R$24)</formula1>
    </dataValidation>
    <dataValidation type="custom" allowBlank="1" showInputMessage="1" showErrorMessage="1" error="Ungültiges Bestelldatum" sqref="B24">
      <formula1>AND(B24&gt;Q24,B24&lt;=R24)</formula1>
    </dataValidation>
    <dataValidation type="custom" allowBlank="1" showInputMessage="1" showErrorMessage="1" error="Ungültiges Bestelldatum" sqref="B26 B28 B30 B32">
      <formula1>AND(B26&gt;Q24,B26&lt;=R24)</formula1>
    </dataValidation>
    <dataValidation type="custom" allowBlank="1" showInputMessage="1" showErrorMessage="1" error="Testungen sind erst ab dem Tag der Antragstellung beim ÖGD möglich." sqref="H43:I43">
      <formula1>H43&gt;=C6</formula1>
    </dataValidation>
    <dataValidation type="custom" allowBlank="1" showInputMessage="1" showErrorMessage="1" error="Testungen sind nur bis zum 31.03.2021 erstattungsfähig." sqref="J43:K43">
      <formula1>J43&lt;=R43</formula1>
    </dataValidation>
    <dataValidation type="custom" allowBlank="1" showInputMessage="1" showErrorMessage="1" error="Der Antrag kann nicht vor Inkrafttreten der ersten Testverordnung gestellt worden sein." sqref="C6">
      <formula1>C6&gt;=Q43</formula1>
    </dataValidation>
    <dataValidation type="custom" allowBlank="1" showInputMessage="1" showErrorMessage="1" error="Der Antrag kann nicht vor Inkrafttreten der ersten Testverordnung gestellt worden sein." sqref="C9">
      <formula1>C9&gt;=Q43</formula1>
    </dataValidation>
    <dataValidation type="custom" allowBlank="1" showInputMessage="1" showErrorMessage="1" error="Die bestellte Testmenge kann sich nur auf zukünftige Zeiträume beziehen. Frühestmöglicher Zeitpunkt stellt das Datum der Antragstellung beim ÖGD dar." sqref="C24:C33">
      <formula1>AND(C24&gt;=B24,C24&gt;=$C$6,C24&lt;=$R$43)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verticalDpi="4294967293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Erstattungsbetrag</vt:lpstr>
      <vt:lpstr>Deckblatt!Druckbereich</vt:lpstr>
      <vt:lpstr>Erstattungsbetrag!Druckbereich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2021-02-23T19:06:07Z</dcterms:modified>
</cp:coreProperties>
</file>